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tables/table1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slicers/slicer1.xml" ContentType="application/vnd.ms-excel.slicer+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https://lapiana1org-my.sharepoint.com/personal/snow_lapiana_org/Documents/Documents/Desktop/"/>
    </mc:Choice>
  </mc:AlternateContent>
  <xr:revisionPtr revIDLastSave="0" documentId="14_{8102E4A7-37BE-4F4F-8EAE-09890EC26155}" xr6:coauthVersionLast="47" xr6:coauthVersionMax="47" xr10:uidLastSave="{00000000-0000-0000-0000-000000000000}"/>
  <bookViews>
    <workbookView xWindow="29310" yWindow="960" windowWidth="22380" windowHeight="10320" xr2:uid="{00000000-000D-0000-FFFF-FFFF00000000}"/>
  </bookViews>
  <sheets>
    <sheet name="User Guide" sheetId="8" r:id="rId1"/>
    <sheet name="Data Input" sheetId="3" r:id="rId2"/>
    <sheet name="Results" sheetId="5" r:id="rId3"/>
    <sheet name="Report Analysis" sheetId="6" r:id="rId4"/>
    <sheet name="DataTable" sheetId="7" state="hidden" r:id="rId5"/>
    <sheet name="Back End" sheetId="2" state="hidden" r:id="rId6"/>
  </sheets>
  <definedNames>
    <definedName name="LettersRange">'Back End'!$I$12:$M$16</definedName>
    <definedName name="ListArea">OFFSET('Back End'!$A$2,0,0,COUNTA('Back End'!$A:$A)-1,1)</definedName>
    <definedName name="ListUrgency">'Back End'!$C$2:$C$6</definedName>
    <definedName name="ListValue">'Back End'!$B$2:$B$6</definedName>
    <definedName name="_xlnm.Print_Area" localSheetId="2">Results!$A$1:$L$30</definedName>
    <definedName name="Section">'Back End'!$E$8</definedName>
    <definedName name="SelectionArea" localSheetId="2">Results!$H$25</definedName>
    <definedName name="SelectionArea">#REF!</definedName>
    <definedName name="Slicer_Section">#N/A</definedName>
    <definedName name="TableArea" localSheetId="2">Results!$R$1</definedName>
    <definedName name="TableArea">#REF!</definedName>
  </definedNames>
  <calcPr calcId="191028"/>
  <pivotCaches>
    <pivotCache cacheId="0"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2" i="7" l="1" a="1"/>
  <c r="I322" i="7" s="1"/>
  <c r="I323" i="7" a="1"/>
  <c r="I323" i="7" s="1"/>
  <c r="I324" i="7" a="1"/>
  <c r="I324" i="7" s="1"/>
  <c r="I325" i="7" a="1"/>
  <c r="I325" i="7" s="1"/>
  <c r="G322" i="7"/>
  <c r="G323" i="7"/>
  <c r="G324" i="7"/>
  <c r="G325" i="7"/>
  <c r="H322" i="7"/>
  <c r="H323" i="7"/>
  <c r="H324" i="7"/>
  <c r="H325" i="7"/>
  <c r="F2" i="7"/>
  <c r="H2" i="7" s="1"/>
  <c r="E2" i="7"/>
  <c r="G2" i="7" s="1"/>
  <c r="D2" i="7"/>
  <c r="B22" i="7"/>
  <c r="B3" i="7"/>
  <c r="B4" i="7" s="1"/>
  <c r="A22" i="7"/>
  <c r="A42" i="7" s="1"/>
  <c r="A3" i="7"/>
  <c r="A4" i="7" s="1"/>
  <c r="C2" i="7"/>
  <c r="M7" i="2"/>
  <c r="M6" i="2"/>
  <c r="M5" i="2"/>
  <c r="M4" i="2"/>
  <c r="M3" i="2"/>
  <c r="R1" i="5"/>
  <c r="F5" i="5"/>
  <c r="L7" i="2"/>
  <c r="K7" i="2"/>
  <c r="J7" i="2"/>
  <c r="I7" i="2"/>
  <c r="L6" i="2"/>
  <c r="K6" i="2"/>
  <c r="J6" i="2"/>
  <c r="I6" i="2"/>
  <c r="L5" i="2"/>
  <c r="K5" i="2"/>
  <c r="J5" i="2"/>
  <c r="I5" i="2"/>
  <c r="L4" i="2"/>
  <c r="K4" i="2"/>
  <c r="J4" i="2"/>
  <c r="I4" i="2"/>
  <c r="L3" i="2"/>
  <c r="K3" i="2"/>
  <c r="J3" i="2"/>
  <c r="I3" i="2"/>
  <c r="A16" i="5" a="1"/>
  <c r="A10" i="5" a="1"/>
  <c r="C15" i="5" a="1"/>
  <c r="B10" i="5" a="1"/>
  <c r="C9" i="5" a="1"/>
  <c r="C19" i="5" a="1"/>
  <c r="A23" i="5" a="1"/>
  <c r="C23" i="5" a="1"/>
  <c r="A20" i="5" a="1"/>
  <c r="A8" i="5" a="1"/>
  <c r="C18" i="5" a="1"/>
  <c r="B8" i="5" a="1"/>
  <c r="B15" i="5" a="1"/>
  <c r="A12" i="5" a="1"/>
  <c r="A17" i="5" a="1"/>
  <c r="B12" i="5" a="1"/>
  <c r="A9" i="5" a="1"/>
  <c r="C21" i="5" a="1"/>
  <c r="C22" i="5" a="1"/>
  <c r="C14" i="5" a="1"/>
  <c r="C12" i="5" a="1"/>
  <c r="C10" i="5" a="1"/>
  <c r="C17" i="5" a="1"/>
  <c r="A21" i="5" a="1"/>
  <c r="A14" i="5" a="1"/>
  <c r="A19" i="5" a="1"/>
  <c r="A11" i="5" a="1"/>
  <c r="B14" i="5" a="1"/>
  <c r="C8" i="5" a="1"/>
  <c r="C16" i="5" a="1"/>
  <c r="C20" i="5" a="1"/>
  <c r="B23" i="5" a="1"/>
  <c r="B11" i="5" a="1"/>
  <c r="B9" i="5" a="1"/>
  <c r="A18" i="5" a="1"/>
  <c r="A13" i="5" a="1"/>
  <c r="B13" i="5" a="1"/>
  <c r="A15" i="5" a="1"/>
  <c r="C13" i="5" a="1"/>
  <c r="C11" i="5" a="1"/>
  <c r="A22" i="5" a="1"/>
  <c r="I2" i="7" l="1" a="1"/>
  <c r="I2" i="7" s="1"/>
  <c r="C42" i="7"/>
  <c r="A62" i="7"/>
  <c r="E4" i="7"/>
  <c r="G4" i="7" s="1"/>
  <c r="F4" i="7"/>
  <c r="H4" i="7" s="1"/>
  <c r="D4" i="7"/>
  <c r="B24" i="7"/>
  <c r="B5" i="7"/>
  <c r="A5" i="7"/>
  <c r="C4" i="7"/>
  <c r="A23" i="7"/>
  <c r="C3" i="7"/>
  <c r="E3" i="7"/>
  <c r="G3" i="7" s="1"/>
  <c r="F3" i="7"/>
  <c r="H3" i="7" s="1"/>
  <c r="D3" i="7"/>
  <c r="B23" i="7"/>
  <c r="A24" i="7"/>
  <c r="E22" i="7"/>
  <c r="G22" i="7" s="1"/>
  <c r="F22" i="7"/>
  <c r="H22" i="7" s="1"/>
  <c r="D22" i="7"/>
  <c r="B42" i="7"/>
  <c r="C21" i="5"/>
  <c r="C15" i="5"/>
  <c r="C13" i="5"/>
  <c r="C9" i="5"/>
  <c r="C17" i="5"/>
  <c r="C11" i="5"/>
  <c r="C23" i="5"/>
  <c r="C19" i="5"/>
  <c r="C22" i="5"/>
  <c r="C20" i="5"/>
  <c r="C18" i="5"/>
  <c r="C16" i="5"/>
  <c r="C14" i="5"/>
  <c r="C12" i="5"/>
  <c r="C10" i="5"/>
  <c r="C8" i="5"/>
  <c r="B23" i="5"/>
  <c r="A8" i="5"/>
  <c r="B9" i="5"/>
  <c r="B11" i="5"/>
  <c r="B13" i="5"/>
  <c r="B15" i="5"/>
  <c r="B8" i="5"/>
  <c r="A9" i="5"/>
  <c r="A10" i="5"/>
  <c r="A11" i="5"/>
  <c r="B10" i="5"/>
  <c r="B12" i="5"/>
  <c r="B14" i="5"/>
  <c r="A12" i="5"/>
  <c r="A13" i="5"/>
  <c r="A14" i="5"/>
  <c r="A15" i="5"/>
  <c r="A16" i="5"/>
  <c r="A17" i="5"/>
  <c r="A18" i="5"/>
  <c r="A19" i="5"/>
  <c r="A20" i="5"/>
  <c r="A21" i="5"/>
  <c r="A22" i="5"/>
  <c r="A23" i="5"/>
  <c r="B19" i="5" a="1"/>
  <c r="B18" i="5" a="1"/>
  <c r="B16" i="5" a="1"/>
  <c r="B20" i="5" a="1"/>
  <c r="B17" i="5" a="1"/>
  <c r="B21" i="5" a="1"/>
  <c r="B22" i="5" a="1"/>
  <c r="I22" i="7" l="1" a="1"/>
  <c r="I22" i="7" s="1"/>
  <c r="I3" i="7" a="1"/>
  <c r="I3" i="7" s="1"/>
  <c r="I4" i="7" a="1"/>
  <c r="I4" i="7" s="1"/>
  <c r="E42" i="7"/>
  <c r="G42" i="7" s="1"/>
  <c r="F42" i="7"/>
  <c r="H42" i="7" s="1"/>
  <c r="B62" i="7"/>
  <c r="D42" i="7"/>
  <c r="A44" i="7"/>
  <c r="C24" i="7"/>
  <c r="A25" i="7"/>
  <c r="A6" i="7"/>
  <c r="C5" i="7"/>
  <c r="E23" i="7"/>
  <c r="G23" i="7" s="1"/>
  <c r="F23" i="7"/>
  <c r="H23" i="7" s="1"/>
  <c r="D23" i="7"/>
  <c r="B43" i="7"/>
  <c r="E5" i="7"/>
  <c r="G5" i="7" s="1"/>
  <c r="F5" i="7"/>
  <c r="H5" i="7" s="1"/>
  <c r="D5" i="7"/>
  <c r="B25" i="7"/>
  <c r="B6" i="7"/>
  <c r="A43" i="7"/>
  <c r="C23" i="7"/>
  <c r="E24" i="7"/>
  <c r="G24" i="7" s="1"/>
  <c r="F24" i="7"/>
  <c r="H24" i="7" s="1"/>
  <c r="D24" i="7"/>
  <c r="B44" i="7"/>
  <c r="A82" i="7"/>
  <c r="C62" i="7"/>
  <c r="B20" i="5"/>
  <c r="B18" i="5"/>
  <c r="B22" i="5"/>
  <c r="B17" i="5"/>
  <c r="B21" i="5"/>
  <c r="B16" i="5"/>
  <c r="B19" i="5"/>
  <c r="I24" i="7" l="1" a="1"/>
  <c r="I24" i="7" s="1"/>
  <c r="I42" i="7" a="1"/>
  <c r="I42" i="7" s="1"/>
  <c r="I5" i="7" a="1"/>
  <c r="I5" i="7" s="1"/>
  <c r="I23" i="7" a="1"/>
  <c r="I23" i="7" s="1"/>
  <c r="E44" i="7"/>
  <c r="G44" i="7" s="1"/>
  <c r="F44" i="7"/>
  <c r="H44" i="7" s="1"/>
  <c r="B64" i="7"/>
  <c r="D44" i="7"/>
  <c r="A7" i="7"/>
  <c r="C6" i="7"/>
  <c r="A26" i="7"/>
  <c r="A63" i="7"/>
  <c r="C43" i="7"/>
  <c r="A45" i="7"/>
  <c r="C25" i="7"/>
  <c r="E62" i="7"/>
  <c r="G62" i="7" s="1"/>
  <c r="F62" i="7"/>
  <c r="H62" i="7" s="1"/>
  <c r="D62" i="7"/>
  <c r="B82" i="7"/>
  <c r="E6" i="7"/>
  <c r="G6" i="7" s="1"/>
  <c r="F6" i="7"/>
  <c r="H6" i="7" s="1"/>
  <c r="D6" i="7"/>
  <c r="B26" i="7"/>
  <c r="B7" i="7"/>
  <c r="A102" i="7"/>
  <c r="C82" i="7"/>
  <c r="E25" i="7"/>
  <c r="G25" i="7" s="1"/>
  <c r="F25" i="7"/>
  <c r="H25" i="7" s="1"/>
  <c r="D25" i="7"/>
  <c r="B45" i="7"/>
  <c r="E43" i="7"/>
  <c r="G43" i="7" s="1"/>
  <c r="F43" i="7"/>
  <c r="H43" i="7" s="1"/>
  <c r="D43" i="7"/>
  <c r="B63" i="7"/>
  <c r="A64" i="7"/>
  <c r="C44" i="7"/>
  <c r="A5" i="5"/>
  <c r="R8" i="5" a="1"/>
  <c r="R8" i="5" s="1"/>
  <c r="Q8" i="5" s="1" a="1"/>
  <c r="Q8" i="5" s="1"/>
  <c r="Q21" i="5" a="1"/>
  <c r="Q21" i="5" s="1"/>
  <c r="Q19" i="5" a="1"/>
  <c r="Q19" i="5" s="1"/>
  <c r="Q23" i="5" a="1"/>
  <c r="Q23" i="5" s="1"/>
  <c r="Q22" i="5" a="1"/>
  <c r="Q22" i="5" s="1"/>
  <c r="Q20" i="5" a="1"/>
  <c r="Q20" i="5" s="1"/>
  <c r="I44" i="7" l="1" a="1"/>
  <c r="I44" i="7" s="1"/>
  <c r="I6" i="7" a="1"/>
  <c r="I6" i="7" s="1"/>
  <c r="I62" i="7" a="1"/>
  <c r="I62" i="7" s="1"/>
  <c r="I43" i="7" a="1"/>
  <c r="I43" i="7" s="1"/>
  <c r="I25" i="7" a="1"/>
  <c r="I25" i="7" s="1"/>
  <c r="E63" i="7"/>
  <c r="G63" i="7" s="1"/>
  <c r="F63" i="7"/>
  <c r="H63" i="7" s="1"/>
  <c r="D63" i="7"/>
  <c r="B83" i="7"/>
  <c r="E45" i="7"/>
  <c r="G45" i="7" s="1"/>
  <c r="F45" i="7"/>
  <c r="H45" i="7" s="1"/>
  <c r="D45" i="7"/>
  <c r="B65" i="7"/>
  <c r="B8" i="7"/>
  <c r="E7" i="7"/>
  <c r="G7" i="7" s="1"/>
  <c r="F7" i="7"/>
  <c r="H7" i="7" s="1"/>
  <c r="D7" i="7"/>
  <c r="B27" i="7"/>
  <c r="A83" i="7"/>
  <c r="C63" i="7"/>
  <c r="C102" i="7"/>
  <c r="A122" i="7"/>
  <c r="E26" i="7"/>
  <c r="G26" i="7" s="1"/>
  <c r="F26" i="7"/>
  <c r="H26" i="7" s="1"/>
  <c r="B46" i="7"/>
  <c r="D26" i="7"/>
  <c r="E82" i="7"/>
  <c r="G82" i="7" s="1"/>
  <c r="D82" i="7"/>
  <c r="F82" i="7"/>
  <c r="H82" i="7" s="1"/>
  <c r="B102" i="7"/>
  <c r="A46" i="7"/>
  <c r="C26" i="7"/>
  <c r="E64" i="7"/>
  <c r="G64" i="7" s="1"/>
  <c r="F64" i="7"/>
  <c r="H64" i="7" s="1"/>
  <c r="B84" i="7"/>
  <c r="D64" i="7"/>
  <c r="A65" i="7"/>
  <c r="C45" i="7"/>
  <c r="A84" i="7"/>
  <c r="C64" i="7"/>
  <c r="A8" i="7"/>
  <c r="A27" i="7"/>
  <c r="C7" i="7"/>
  <c r="Q17" i="5" a="1"/>
  <c r="Q17" i="5" s="1"/>
  <c r="Q18" i="5" a="1"/>
  <c r="Q18" i="5" s="1"/>
  <c r="Q16" i="5" a="1"/>
  <c r="Q16" i="5" s="1"/>
  <c r="Q15" i="5" a="1"/>
  <c r="Q15" i="5" s="1"/>
  <c r="Q14" i="5" a="1"/>
  <c r="Q14" i="5" s="1"/>
  <c r="Q13" i="5" a="1"/>
  <c r="Q13" i="5" s="1"/>
  <c r="Q12" i="5" a="1"/>
  <c r="Q12" i="5" s="1"/>
  <c r="Q9" i="5" a="1"/>
  <c r="Q9" i="5" s="1"/>
  <c r="Q11" i="5" a="1"/>
  <c r="Q11" i="5" s="1"/>
  <c r="Q10" i="5" a="1"/>
  <c r="Q10" i="5" s="1"/>
  <c r="I45" i="7" l="1" a="1"/>
  <c r="I45" i="7" s="1"/>
  <c r="I82" i="7" a="1"/>
  <c r="I82" i="7" s="1"/>
  <c r="I26" i="7" a="1"/>
  <c r="I26" i="7" s="1"/>
  <c r="I7" i="7" a="1"/>
  <c r="I7" i="7" s="1"/>
  <c r="I63" i="7" a="1"/>
  <c r="I63" i="7" s="1"/>
  <c r="I64" i="7" a="1"/>
  <c r="I64" i="7" s="1"/>
  <c r="A47" i="7"/>
  <c r="C27" i="7"/>
  <c r="A28" i="7"/>
  <c r="A9" i="7"/>
  <c r="C8" i="7"/>
  <c r="A104" i="7"/>
  <c r="C84" i="7"/>
  <c r="A85" i="7"/>
  <c r="C65" i="7"/>
  <c r="E84" i="7"/>
  <c r="G84" i="7" s="1"/>
  <c r="F84" i="7"/>
  <c r="H84" i="7" s="1"/>
  <c r="D84" i="7"/>
  <c r="B104" i="7"/>
  <c r="A66" i="7"/>
  <c r="C46" i="7"/>
  <c r="E102" i="7"/>
  <c r="G102" i="7" s="1"/>
  <c r="F102" i="7"/>
  <c r="H102" i="7" s="1"/>
  <c r="B122" i="7"/>
  <c r="D102" i="7"/>
  <c r="E46" i="7"/>
  <c r="G46" i="7" s="1"/>
  <c r="F46" i="7"/>
  <c r="H46" i="7" s="1"/>
  <c r="D46" i="7"/>
  <c r="B66" i="7"/>
  <c r="A142" i="7"/>
  <c r="C122" i="7"/>
  <c r="A103" i="7"/>
  <c r="C83" i="7"/>
  <c r="E27" i="7"/>
  <c r="G27" i="7" s="1"/>
  <c r="F27" i="7"/>
  <c r="H27" i="7" s="1"/>
  <c r="D27" i="7"/>
  <c r="B47" i="7"/>
  <c r="B9" i="7"/>
  <c r="E8" i="7"/>
  <c r="G8" i="7" s="1"/>
  <c r="F8" i="7"/>
  <c r="H8" i="7" s="1"/>
  <c r="D8" i="7"/>
  <c r="B28" i="7"/>
  <c r="E65" i="7"/>
  <c r="G65" i="7" s="1"/>
  <c r="F65" i="7"/>
  <c r="H65" i="7" s="1"/>
  <c r="D65" i="7"/>
  <c r="B85" i="7"/>
  <c r="E83" i="7"/>
  <c r="G83" i="7" s="1"/>
  <c r="F83" i="7"/>
  <c r="H83" i="7" s="1"/>
  <c r="D83" i="7"/>
  <c r="B103" i="7"/>
  <c r="I83" i="7" l="1" a="1"/>
  <c r="I83" i="7" s="1"/>
  <c r="I27" i="7" a="1"/>
  <c r="I27" i="7" s="1"/>
  <c r="I46" i="7" a="1"/>
  <c r="I46" i="7" s="1"/>
  <c r="I102" i="7" a="1"/>
  <c r="I102" i="7" s="1"/>
  <c r="I84" i="7" a="1"/>
  <c r="I84" i="7" s="1"/>
  <c r="I65" i="7" a="1"/>
  <c r="I65" i="7" s="1"/>
  <c r="I8" i="7" a="1"/>
  <c r="I8" i="7" s="1"/>
  <c r="E103" i="7"/>
  <c r="F103" i="7"/>
  <c r="H103" i="7" s="1"/>
  <c r="D103" i="7"/>
  <c r="B123" i="7"/>
  <c r="E85" i="7"/>
  <c r="F85" i="7"/>
  <c r="H85" i="7" s="1"/>
  <c r="D85" i="7"/>
  <c r="B105" i="7"/>
  <c r="E28" i="7"/>
  <c r="F28" i="7"/>
  <c r="H28" i="7" s="1"/>
  <c r="B48" i="7"/>
  <c r="D28" i="7"/>
  <c r="B10" i="7"/>
  <c r="E9" i="7"/>
  <c r="F9" i="7"/>
  <c r="H9" i="7" s="1"/>
  <c r="D9" i="7"/>
  <c r="B29" i="7"/>
  <c r="E47" i="7"/>
  <c r="F47" i="7"/>
  <c r="H47" i="7" s="1"/>
  <c r="D47" i="7"/>
  <c r="B67" i="7"/>
  <c r="A123" i="7"/>
  <c r="C103" i="7"/>
  <c r="A162" i="7"/>
  <c r="C142" i="7"/>
  <c r="E66" i="7"/>
  <c r="G66" i="7" s="1"/>
  <c r="D66" i="7"/>
  <c r="B86" i="7"/>
  <c r="F66" i="7"/>
  <c r="H66" i="7" s="1"/>
  <c r="F122" i="7"/>
  <c r="H122" i="7" s="1"/>
  <c r="E122" i="7"/>
  <c r="G122" i="7" s="1"/>
  <c r="D122" i="7"/>
  <c r="B142" i="7"/>
  <c r="A86" i="7"/>
  <c r="C66" i="7"/>
  <c r="E104" i="7"/>
  <c r="G104" i="7" s="1"/>
  <c r="F104" i="7"/>
  <c r="H104" i="7" s="1"/>
  <c r="D104" i="7"/>
  <c r="B124" i="7"/>
  <c r="A105" i="7"/>
  <c r="C85" i="7"/>
  <c r="A124" i="7"/>
  <c r="C104" i="7"/>
  <c r="A29" i="7"/>
  <c r="C9" i="7"/>
  <c r="A10" i="7"/>
  <c r="A48" i="7"/>
  <c r="C28" i="7"/>
  <c r="A67" i="7"/>
  <c r="C47" i="7"/>
  <c r="I104" i="7" l="1" a="1"/>
  <c r="I104" i="7" s="1"/>
  <c r="I66" i="7" a="1"/>
  <c r="I66" i="7" s="1"/>
  <c r="I122" i="7" a="1"/>
  <c r="I122" i="7" s="1"/>
  <c r="G28" i="7"/>
  <c r="I28" i="7" s="1" a="1"/>
  <c r="I28" i="7" s="1"/>
  <c r="G85" i="7"/>
  <c r="I85" i="7" s="1" a="1"/>
  <c r="I85" i="7" s="1"/>
  <c r="G103" i="7"/>
  <c r="I103" i="7" s="1" a="1"/>
  <c r="I103" i="7" s="1"/>
  <c r="G47" i="7"/>
  <c r="I47" i="7" s="1" a="1"/>
  <c r="I47" i="7" s="1"/>
  <c r="G9" i="7"/>
  <c r="I9" i="7" s="1" a="1"/>
  <c r="I9" i="7" s="1"/>
  <c r="A87" i="7"/>
  <c r="C67" i="7"/>
  <c r="A68" i="7"/>
  <c r="C48" i="7"/>
  <c r="A30" i="7"/>
  <c r="A11" i="7"/>
  <c r="C10" i="7"/>
  <c r="A49" i="7"/>
  <c r="C29" i="7"/>
  <c r="A144" i="7"/>
  <c r="C124" i="7"/>
  <c r="A125" i="7"/>
  <c r="C105" i="7"/>
  <c r="E124" i="7"/>
  <c r="G124" i="7" s="1"/>
  <c r="F124" i="7"/>
  <c r="H124" i="7" s="1"/>
  <c r="D124" i="7"/>
  <c r="B144" i="7"/>
  <c r="C86" i="7"/>
  <c r="A106" i="7"/>
  <c r="E142" i="7"/>
  <c r="G142" i="7" s="1"/>
  <c r="F142" i="7"/>
  <c r="H142" i="7" s="1"/>
  <c r="B162" i="7"/>
  <c r="D142" i="7"/>
  <c r="E86" i="7"/>
  <c r="G86" i="7" s="1"/>
  <c r="F86" i="7"/>
  <c r="H86" i="7" s="1"/>
  <c r="D86" i="7"/>
  <c r="B106" i="7"/>
  <c r="A182" i="7"/>
  <c r="C162" i="7"/>
  <c r="A143" i="7"/>
  <c r="C123" i="7"/>
  <c r="E67" i="7"/>
  <c r="G67" i="7" s="1"/>
  <c r="F67" i="7"/>
  <c r="H67" i="7" s="1"/>
  <c r="D67" i="7"/>
  <c r="B87" i="7"/>
  <c r="E29" i="7"/>
  <c r="G29" i="7" s="1"/>
  <c r="F29" i="7"/>
  <c r="H29" i="7" s="1"/>
  <c r="D29" i="7"/>
  <c r="B49" i="7"/>
  <c r="B11" i="7"/>
  <c r="E10" i="7"/>
  <c r="G10" i="7" s="1"/>
  <c r="F10" i="7"/>
  <c r="H10" i="7" s="1"/>
  <c r="B30" i="7"/>
  <c r="D10" i="7"/>
  <c r="E48" i="7"/>
  <c r="G48" i="7" s="1"/>
  <c r="F48" i="7"/>
  <c r="H48" i="7" s="1"/>
  <c r="B68" i="7"/>
  <c r="D48" i="7"/>
  <c r="E105" i="7"/>
  <c r="G105" i="7" s="1"/>
  <c r="F105" i="7"/>
  <c r="H105" i="7" s="1"/>
  <c r="B125" i="7"/>
  <c r="D105" i="7"/>
  <c r="F123" i="7"/>
  <c r="H123" i="7" s="1"/>
  <c r="E123" i="7"/>
  <c r="G123" i="7" s="1"/>
  <c r="D123" i="7"/>
  <c r="B143" i="7"/>
  <c r="I124" i="7" l="1" a="1"/>
  <c r="I124" i="7" s="1"/>
  <c r="I105" i="7" a="1"/>
  <c r="I105" i="7" s="1"/>
  <c r="I48" i="7" a="1"/>
  <c r="I48" i="7" s="1"/>
  <c r="I29" i="7" a="1"/>
  <c r="I29" i="7" s="1"/>
  <c r="I10" i="7" a="1"/>
  <c r="I10" i="7" s="1"/>
  <c r="I67" i="7" a="1"/>
  <c r="I67" i="7" s="1"/>
  <c r="I86" i="7" a="1"/>
  <c r="I86" i="7" s="1"/>
  <c r="I142" i="7" a="1"/>
  <c r="I142" i="7" s="1"/>
  <c r="I123" i="7" a="1"/>
  <c r="I123" i="7" s="1"/>
  <c r="C182" i="7"/>
  <c r="A202" i="7"/>
  <c r="A31" i="7"/>
  <c r="A51" i="7" s="1"/>
  <c r="A12" i="7"/>
  <c r="C11" i="7"/>
  <c r="F143" i="7"/>
  <c r="H143" i="7" s="1"/>
  <c r="E143" i="7"/>
  <c r="G143" i="7" s="1"/>
  <c r="D143" i="7"/>
  <c r="B163" i="7"/>
  <c r="F125" i="7"/>
  <c r="H125" i="7" s="1"/>
  <c r="E125" i="7"/>
  <c r="D125" i="7"/>
  <c r="B145" i="7"/>
  <c r="E68" i="7"/>
  <c r="G68" i="7" s="1"/>
  <c r="F68" i="7"/>
  <c r="H68" i="7" s="1"/>
  <c r="D68" i="7"/>
  <c r="B88" i="7"/>
  <c r="E30" i="7"/>
  <c r="G30" i="7" s="1"/>
  <c r="F30" i="7"/>
  <c r="H30" i="7" s="1"/>
  <c r="D30" i="7"/>
  <c r="B50" i="7"/>
  <c r="B12" i="7"/>
  <c r="E11" i="7"/>
  <c r="F11" i="7"/>
  <c r="H11" i="7" s="1"/>
  <c r="D11" i="7"/>
  <c r="B31" i="7"/>
  <c r="E49" i="7"/>
  <c r="F49" i="7"/>
  <c r="H49" i="7" s="1"/>
  <c r="D49" i="7"/>
  <c r="B69" i="7"/>
  <c r="E87" i="7"/>
  <c r="F87" i="7"/>
  <c r="H87" i="7" s="1"/>
  <c r="D87" i="7"/>
  <c r="B107" i="7"/>
  <c r="A163" i="7"/>
  <c r="C143" i="7"/>
  <c r="E106" i="7"/>
  <c r="G106" i="7" s="1"/>
  <c r="F106" i="7"/>
  <c r="H106" i="7" s="1"/>
  <c r="D106" i="7"/>
  <c r="B126" i="7"/>
  <c r="F162" i="7"/>
  <c r="H162" i="7" s="1"/>
  <c r="D162" i="7"/>
  <c r="E162" i="7"/>
  <c r="G162" i="7" s="1"/>
  <c r="B182" i="7"/>
  <c r="B202" i="7" s="1"/>
  <c r="A126" i="7"/>
  <c r="C106" i="7"/>
  <c r="E144" i="7"/>
  <c r="F144" i="7"/>
  <c r="H144" i="7" s="1"/>
  <c r="D144" i="7"/>
  <c r="B164" i="7"/>
  <c r="A145" i="7"/>
  <c r="C125" i="7"/>
  <c r="A164" i="7"/>
  <c r="C144" i="7"/>
  <c r="A69" i="7"/>
  <c r="C49" i="7"/>
  <c r="A50" i="7"/>
  <c r="C30" i="7"/>
  <c r="A88" i="7"/>
  <c r="C68" i="7"/>
  <c r="A107" i="7"/>
  <c r="C87" i="7"/>
  <c r="I106" i="7" l="1" a="1"/>
  <c r="I106" i="7" s="1"/>
  <c r="I143" i="7" a="1"/>
  <c r="I143" i="7" s="1"/>
  <c r="I30" i="7" a="1"/>
  <c r="I30" i="7" s="1"/>
  <c r="I68" i="7" a="1"/>
  <c r="I68" i="7" s="1"/>
  <c r="I162" i="7" a="1"/>
  <c r="I162" i="7" s="1"/>
  <c r="G87" i="7"/>
  <c r="I87" i="7" s="1" a="1"/>
  <c r="I87" i="7" s="1"/>
  <c r="G11" i="7"/>
  <c r="I11" i="7" s="1" a="1"/>
  <c r="I11" i="7" s="1"/>
  <c r="G125" i="7"/>
  <c r="I125" i="7" s="1" a="1"/>
  <c r="I125" i="7" s="1"/>
  <c r="G144" i="7"/>
  <c r="I144" i="7" s="1" a="1"/>
  <c r="I144" i="7" s="1"/>
  <c r="G49" i="7"/>
  <c r="I49" i="7" s="1" a="1"/>
  <c r="I49" i="7" s="1"/>
  <c r="C31" i="7"/>
  <c r="A222" i="7"/>
  <c r="C202" i="7"/>
  <c r="E202" i="7"/>
  <c r="G202" i="7" s="1"/>
  <c r="F202" i="7"/>
  <c r="H202" i="7" s="1"/>
  <c r="B222" i="7"/>
  <c r="D202" i="7"/>
  <c r="A32" i="7"/>
  <c r="C12" i="7"/>
  <c r="A13" i="7"/>
  <c r="A127" i="7"/>
  <c r="C107" i="7"/>
  <c r="A108" i="7"/>
  <c r="C88" i="7"/>
  <c r="C50" i="7"/>
  <c r="A70" i="7"/>
  <c r="A71" i="7"/>
  <c r="C51" i="7"/>
  <c r="A89" i="7"/>
  <c r="C69" i="7"/>
  <c r="A184" i="7"/>
  <c r="C164" i="7"/>
  <c r="A165" i="7"/>
  <c r="C145" i="7"/>
  <c r="E164" i="7"/>
  <c r="G164" i="7" s="1"/>
  <c r="F164" i="7"/>
  <c r="H164" i="7" s="1"/>
  <c r="D164" i="7"/>
  <c r="B184" i="7"/>
  <c r="B204" i="7" s="1"/>
  <c r="C126" i="7"/>
  <c r="A146" i="7"/>
  <c r="E182" i="7"/>
  <c r="G182" i="7" s="1"/>
  <c r="F182" i="7"/>
  <c r="H182" i="7" s="1"/>
  <c r="D182" i="7"/>
  <c r="E126" i="7"/>
  <c r="G126" i="7" s="1"/>
  <c r="F126" i="7"/>
  <c r="H126" i="7" s="1"/>
  <c r="B146" i="7"/>
  <c r="D126" i="7"/>
  <c r="A183" i="7"/>
  <c r="C163" i="7"/>
  <c r="E107" i="7"/>
  <c r="G107" i="7" s="1"/>
  <c r="F107" i="7"/>
  <c r="H107" i="7" s="1"/>
  <c r="D107" i="7"/>
  <c r="B127" i="7"/>
  <c r="E69" i="7"/>
  <c r="G69" i="7" s="1"/>
  <c r="F69" i="7"/>
  <c r="H69" i="7" s="1"/>
  <c r="B89" i="7"/>
  <c r="D69" i="7"/>
  <c r="E31" i="7"/>
  <c r="G31" i="7" s="1"/>
  <c r="F31" i="7"/>
  <c r="H31" i="7" s="1"/>
  <c r="D31" i="7"/>
  <c r="B51" i="7"/>
  <c r="B13" i="7"/>
  <c r="E12" i="7"/>
  <c r="G12" i="7" s="1"/>
  <c r="F12" i="7"/>
  <c r="H12" i="7" s="1"/>
  <c r="D12" i="7"/>
  <c r="B32" i="7"/>
  <c r="E50" i="7"/>
  <c r="G50" i="7" s="1"/>
  <c r="D50" i="7"/>
  <c r="B70" i="7"/>
  <c r="F50" i="7"/>
  <c r="H50" i="7" s="1"/>
  <c r="E88" i="7"/>
  <c r="G88" i="7" s="1"/>
  <c r="F88" i="7"/>
  <c r="H88" i="7" s="1"/>
  <c r="D88" i="7"/>
  <c r="B108" i="7"/>
  <c r="F145" i="7"/>
  <c r="H145" i="7" s="1"/>
  <c r="E145" i="7"/>
  <c r="G145" i="7" s="1"/>
  <c r="B165" i="7"/>
  <c r="D145" i="7"/>
  <c r="F163" i="7"/>
  <c r="H163" i="7" s="1"/>
  <c r="E163" i="7"/>
  <c r="G163" i="7" s="1"/>
  <c r="D163" i="7"/>
  <c r="B183" i="7"/>
  <c r="B203" i="7" s="1"/>
  <c r="I182" i="7" l="1" a="1"/>
  <c r="I182" i="7" s="1"/>
  <c r="I31" i="7" a="1"/>
  <c r="I31" i="7" s="1"/>
  <c r="I69" i="7" a="1"/>
  <c r="I69" i="7" s="1"/>
  <c r="I107" i="7" a="1"/>
  <c r="I107" i="7" s="1"/>
  <c r="I163" i="7" a="1"/>
  <c r="I163" i="7" s="1"/>
  <c r="I145" i="7" a="1"/>
  <c r="I145" i="7" s="1"/>
  <c r="I126" i="7" a="1"/>
  <c r="I126" i="7" s="1"/>
  <c r="I202" i="7" a="1"/>
  <c r="I202" i="7" s="1"/>
  <c r="I88" i="7" a="1"/>
  <c r="I88" i="7" s="1"/>
  <c r="I12" i="7" a="1"/>
  <c r="I12" i="7" s="1"/>
  <c r="I164" i="7" a="1"/>
  <c r="I164" i="7" s="1"/>
  <c r="I50" i="7" a="1"/>
  <c r="I50" i="7" s="1"/>
  <c r="C183" i="7"/>
  <c r="A203" i="7"/>
  <c r="F203" i="7" s="1"/>
  <c r="H203" i="7" s="1"/>
  <c r="C184" i="7"/>
  <c r="A204" i="7"/>
  <c r="E204" i="7" s="1"/>
  <c r="G204" i="7" s="1"/>
  <c r="B223" i="7"/>
  <c r="B224" i="7"/>
  <c r="E222" i="7"/>
  <c r="G222" i="7" s="1"/>
  <c r="D222" i="7"/>
  <c r="F222" i="7"/>
  <c r="H222" i="7" s="1"/>
  <c r="B242" i="7"/>
  <c r="A242" i="7"/>
  <c r="C222" i="7"/>
  <c r="A33" i="7"/>
  <c r="C13" i="7"/>
  <c r="A14" i="7"/>
  <c r="A52" i="7"/>
  <c r="C32" i="7"/>
  <c r="E183" i="7"/>
  <c r="G183" i="7" s="1"/>
  <c r="F183" i="7"/>
  <c r="H183" i="7" s="1"/>
  <c r="D183" i="7"/>
  <c r="F165" i="7"/>
  <c r="H165" i="7" s="1"/>
  <c r="E165" i="7"/>
  <c r="G165" i="7" s="1"/>
  <c r="D165" i="7"/>
  <c r="B185" i="7"/>
  <c r="B205" i="7" s="1"/>
  <c r="E108" i="7"/>
  <c r="G108" i="7" s="1"/>
  <c r="F108" i="7"/>
  <c r="H108" i="7" s="1"/>
  <c r="D108" i="7"/>
  <c r="B128" i="7"/>
  <c r="E70" i="7"/>
  <c r="G70" i="7" s="1"/>
  <c r="F70" i="7"/>
  <c r="H70" i="7" s="1"/>
  <c r="D70" i="7"/>
  <c r="B90" i="7"/>
  <c r="E32" i="7"/>
  <c r="G32" i="7" s="1"/>
  <c r="F32" i="7"/>
  <c r="H32" i="7" s="1"/>
  <c r="B52" i="7"/>
  <c r="D32" i="7"/>
  <c r="B14" i="7"/>
  <c r="E13" i="7"/>
  <c r="F13" i="7"/>
  <c r="H13" i="7" s="1"/>
  <c r="D13" i="7"/>
  <c r="B33" i="7"/>
  <c r="E51" i="7"/>
  <c r="G51" i="7" s="1"/>
  <c r="F51" i="7"/>
  <c r="H51" i="7" s="1"/>
  <c r="D51" i="7"/>
  <c r="B71" i="7"/>
  <c r="E89" i="7"/>
  <c r="F89" i="7"/>
  <c r="H89" i="7" s="1"/>
  <c r="B109" i="7"/>
  <c r="D89" i="7"/>
  <c r="F127" i="7"/>
  <c r="H127" i="7" s="1"/>
  <c r="D127" i="7"/>
  <c r="E127" i="7"/>
  <c r="G127" i="7" s="1"/>
  <c r="B147" i="7"/>
  <c r="F146" i="7"/>
  <c r="H146" i="7" s="1"/>
  <c r="E146" i="7"/>
  <c r="G146" i="7" s="1"/>
  <c r="D146" i="7"/>
  <c r="B166" i="7"/>
  <c r="A166" i="7"/>
  <c r="C146" i="7"/>
  <c r="E184" i="7"/>
  <c r="G184" i="7" s="1"/>
  <c r="F184" i="7"/>
  <c r="H184" i="7" s="1"/>
  <c r="D184" i="7"/>
  <c r="A185" i="7"/>
  <c r="C165" i="7"/>
  <c r="A109" i="7"/>
  <c r="C89" i="7"/>
  <c r="A91" i="7"/>
  <c r="C71" i="7"/>
  <c r="A90" i="7"/>
  <c r="C70" i="7"/>
  <c r="A128" i="7"/>
  <c r="C108" i="7"/>
  <c r="A147" i="7"/>
  <c r="C127" i="7"/>
  <c r="I127" i="7" l="1" a="1"/>
  <c r="I127" i="7" s="1"/>
  <c r="I184" i="7" a="1"/>
  <c r="I184" i="7" s="1"/>
  <c r="I51" i="7" a="1"/>
  <c r="I51" i="7" s="1"/>
  <c r="I183" i="7" a="1"/>
  <c r="I183" i="7" s="1"/>
  <c r="I165" i="7" a="1"/>
  <c r="I165" i="7" s="1"/>
  <c r="I32" i="7" a="1"/>
  <c r="I32" i="7" s="1"/>
  <c r="I70" i="7" a="1"/>
  <c r="I70" i="7" s="1"/>
  <c r="I108" i="7" a="1"/>
  <c r="I108" i="7" s="1"/>
  <c r="I146" i="7" a="1"/>
  <c r="I146" i="7" s="1"/>
  <c r="I222" i="7" a="1"/>
  <c r="I222" i="7" s="1"/>
  <c r="G89" i="7"/>
  <c r="I89" i="7" s="1" a="1"/>
  <c r="I89" i="7" s="1"/>
  <c r="G13" i="7"/>
  <c r="I13" i="7" s="1" a="1"/>
  <c r="I13" i="7" s="1"/>
  <c r="E203" i="7"/>
  <c r="D203" i="7"/>
  <c r="C185" i="7"/>
  <c r="A205" i="7"/>
  <c r="A223" i="7"/>
  <c r="C203" i="7"/>
  <c r="F242" i="7"/>
  <c r="H242" i="7" s="1"/>
  <c r="E242" i="7"/>
  <c r="G242" i="7" s="1"/>
  <c r="D242" i="7"/>
  <c r="B262" i="7"/>
  <c r="B244" i="7"/>
  <c r="C204" i="7"/>
  <c r="A224" i="7"/>
  <c r="E224" i="7" s="1"/>
  <c r="G224" i="7" s="1"/>
  <c r="F204" i="7"/>
  <c r="D205" i="7"/>
  <c r="E205" i="7"/>
  <c r="G205" i="7" s="1"/>
  <c r="F205" i="7"/>
  <c r="H205" i="7" s="1"/>
  <c r="B225" i="7"/>
  <c r="C242" i="7"/>
  <c r="A262" i="7"/>
  <c r="D204" i="7"/>
  <c r="E223" i="7"/>
  <c r="G223" i="7" s="1"/>
  <c r="D223" i="7"/>
  <c r="B243" i="7"/>
  <c r="A53" i="7"/>
  <c r="C33" i="7"/>
  <c r="A72" i="7"/>
  <c r="C52" i="7"/>
  <c r="A34" i="7"/>
  <c r="C14" i="7"/>
  <c r="A15" i="7"/>
  <c r="A167" i="7"/>
  <c r="C147" i="7"/>
  <c r="A148" i="7"/>
  <c r="C128" i="7"/>
  <c r="A110" i="7"/>
  <c r="C90" i="7"/>
  <c r="A111" i="7"/>
  <c r="C91" i="7"/>
  <c r="A129" i="7"/>
  <c r="C109" i="7"/>
  <c r="C166" i="7"/>
  <c r="A186" i="7"/>
  <c r="E166" i="7"/>
  <c r="G166" i="7" s="1"/>
  <c r="F166" i="7"/>
  <c r="H166" i="7" s="1"/>
  <c r="B186" i="7"/>
  <c r="B206" i="7" s="1"/>
  <c r="D166" i="7"/>
  <c r="F147" i="7"/>
  <c r="H147" i="7" s="1"/>
  <c r="E147" i="7"/>
  <c r="G147" i="7" s="1"/>
  <c r="D147" i="7"/>
  <c r="B167" i="7"/>
  <c r="E109" i="7"/>
  <c r="G109" i="7" s="1"/>
  <c r="F109" i="7"/>
  <c r="H109" i="7" s="1"/>
  <c r="D109" i="7"/>
  <c r="B129" i="7"/>
  <c r="E71" i="7"/>
  <c r="G71" i="7" s="1"/>
  <c r="F71" i="7"/>
  <c r="H71" i="7" s="1"/>
  <c r="D71" i="7"/>
  <c r="B91" i="7"/>
  <c r="E33" i="7"/>
  <c r="G33" i="7" s="1"/>
  <c r="F33" i="7"/>
  <c r="H33" i="7" s="1"/>
  <c r="D33" i="7"/>
  <c r="B53" i="7"/>
  <c r="B15" i="7"/>
  <c r="E14" i="7"/>
  <c r="G14" i="7" s="1"/>
  <c r="F14" i="7"/>
  <c r="H14" i="7" s="1"/>
  <c r="D14" i="7"/>
  <c r="B34" i="7"/>
  <c r="E52" i="7"/>
  <c r="G52" i="7" s="1"/>
  <c r="F52" i="7"/>
  <c r="H52" i="7" s="1"/>
  <c r="D52" i="7"/>
  <c r="B72" i="7"/>
  <c r="E90" i="7"/>
  <c r="G90" i="7" s="1"/>
  <c r="F90" i="7"/>
  <c r="H90" i="7" s="1"/>
  <c r="D90" i="7"/>
  <c r="B110" i="7"/>
  <c r="E128" i="7"/>
  <c r="G128" i="7" s="1"/>
  <c r="F128" i="7"/>
  <c r="H128" i="7" s="1"/>
  <c r="D128" i="7"/>
  <c r="B148" i="7"/>
  <c r="E185" i="7"/>
  <c r="G185" i="7" s="1"/>
  <c r="F185" i="7"/>
  <c r="H185" i="7" s="1"/>
  <c r="D185" i="7"/>
  <c r="I33" i="7" l="1" a="1"/>
  <c r="I33" i="7" s="1"/>
  <c r="I71" i="7" a="1"/>
  <c r="I71" i="7" s="1"/>
  <c r="I109" i="7" a="1"/>
  <c r="I109" i="7" s="1"/>
  <c r="I166" i="7" a="1"/>
  <c r="I166" i="7" s="1"/>
  <c r="I242" i="7" a="1"/>
  <c r="I242" i="7" s="1"/>
  <c r="I205" i="7" a="1"/>
  <c r="I205" i="7" s="1"/>
  <c r="I185" i="7" a="1"/>
  <c r="I185" i="7" s="1"/>
  <c r="I128" i="7" a="1"/>
  <c r="I128" i="7" s="1"/>
  <c r="I90" i="7" a="1"/>
  <c r="I90" i="7" s="1"/>
  <c r="I52" i="7" a="1"/>
  <c r="I52" i="7" s="1"/>
  <c r="I14" i="7" a="1"/>
  <c r="I14" i="7" s="1"/>
  <c r="I147" i="7" a="1"/>
  <c r="I147" i="7" s="1"/>
  <c r="G203" i="7"/>
  <c r="I203" i="7" s="1" a="1"/>
  <c r="I203" i="7" s="1"/>
  <c r="H204" i="7"/>
  <c r="I204" i="7" s="1" a="1"/>
  <c r="I204" i="7" s="1"/>
  <c r="D224" i="7"/>
  <c r="B245" i="7"/>
  <c r="B264" i="7"/>
  <c r="F223" i="7"/>
  <c r="A243" i="7"/>
  <c r="C223" i="7"/>
  <c r="C186" i="7"/>
  <c r="A206" i="7"/>
  <c r="D206" i="7" s="1"/>
  <c r="C224" i="7"/>
  <c r="A244" i="7"/>
  <c r="E244" i="7" s="1"/>
  <c r="G244" i="7" s="1"/>
  <c r="F224" i="7"/>
  <c r="C205" i="7"/>
  <c r="A225" i="7"/>
  <c r="D225" i="7" s="1"/>
  <c r="F262" i="7"/>
  <c r="H262" i="7" s="1"/>
  <c r="B282" i="7"/>
  <c r="D262" i="7"/>
  <c r="E262" i="7"/>
  <c r="G262" i="7" s="1"/>
  <c r="E206" i="7"/>
  <c r="G206" i="7" s="1"/>
  <c r="B226" i="7"/>
  <c r="B263" i="7"/>
  <c r="E243" i="7"/>
  <c r="G243" i="7" s="1"/>
  <c r="F243" i="7"/>
  <c r="H243" i="7" s="1"/>
  <c r="D243" i="7"/>
  <c r="A282" i="7"/>
  <c r="C262" i="7"/>
  <c r="A35" i="7"/>
  <c r="A16" i="7"/>
  <c r="C15" i="7"/>
  <c r="A92" i="7"/>
  <c r="C72" i="7"/>
  <c r="A73" i="7"/>
  <c r="C53" i="7"/>
  <c r="A54" i="7"/>
  <c r="C34" i="7"/>
  <c r="E148" i="7"/>
  <c r="G148" i="7" s="1"/>
  <c r="D148" i="7"/>
  <c r="B168" i="7"/>
  <c r="F148" i="7"/>
  <c r="H148" i="7" s="1"/>
  <c r="E110" i="7"/>
  <c r="G110" i="7" s="1"/>
  <c r="F110" i="7"/>
  <c r="H110" i="7" s="1"/>
  <c r="B130" i="7"/>
  <c r="D110" i="7"/>
  <c r="E72" i="7"/>
  <c r="G72" i="7" s="1"/>
  <c r="F72" i="7"/>
  <c r="H72" i="7" s="1"/>
  <c r="D72" i="7"/>
  <c r="B92" i="7"/>
  <c r="E34" i="7"/>
  <c r="G34" i="7" s="1"/>
  <c r="D34" i="7"/>
  <c r="B54" i="7"/>
  <c r="F34" i="7"/>
  <c r="H34" i="7" s="1"/>
  <c r="B16" i="7"/>
  <c r="E15" i="7"/>
  <c r="F15" i="7"/>
  <c r="H15" i="7" s="1"/>
  <c r="D15" i="7"/>
  <c r="B35" i="7"/>
  <c r="E53" i="7"/>
  <c r="F53" i="7"/>
  <c r="H53" i="7" s="1"/>
  <c r="D53" i="7"/>
  <c r="B73" i="7"/>
  <c r="E91" i="7"/>
  <c r="F91" i="7"/>
  <c r="H91" i="7" s="1"/>
  <c r="D91" i="7"/>
  <c r="B111" i="7"/>
  <c r="F129" i="7"/>
  <c r="H129" i="7" s="1"/>
  <c r="E129" i="7"/>
  <c r="G129" i="7" s="1"/>
  <c r="B149" i="7"/>
  <c r="D129" i="7"/>
  <c r="F167" i="7"/>
  <c r="H167" i="7" s="1"/>
  <c r="D167" i="7"/>
  <c r="E167" i="7"/>
  <c r="G167" i="7" s="1"/>
  <c r="B187" i="7"/>
  <c r="B207" i="7" s="1"/>
  <c r="E186" i="7"/>
  <c r="G186" i="7" s="1"/>
  <c r="D186" i="7"/>
  <c r="F186" i="7"/>
  <c r="H186" i="7" s="1"/>
  <c r="A149" i="7"/>
  <c r="C129" i="7"/>
  <c r="A131" i="7"/>
  <c r="C111" i="7"/>
  <c r="C110" i="7"/>
  <c r="A130" i="7"/>
  <c r="A168" i="7"/>
  <c r="C148" i="7"/>
  <c r="A187" i="7"/>
  <c r="C167" i="7"/>
  <c r="I186" i="7" l="1" a="1"/>
  <c r="I186" i="7" s="1"/>
  <c r="I167" i="7" a="1"/>
  <c r="I167" i="7" s="1"/>
  <c r="I129" i="7" a="1"/>
  <c r="I129" i="7" s="1"/>
  <c r="I72" i="7" a="1"/>
  <c r="I72" i="7" s="1"/>
  <c r="I110" i="7" a="1"/>
  <c r="I110" i="7" s="1"/>
  <c r="I34" i="7" a="1"/>
  <c r="I34" i="7" s="1"/>
  <c r="I148" i="7" a="1"/>
  <c r="I148" i="7" s="1"/>
  <c r="I243" i="7" a="1"/>
  <c r="I243" i="7" s="1"/>
  <c r="I262" i="7" a="1"/>
  <c r="I262" i="7" s="1"/>
  <c r="G91" i="7"/>
  <c r="I91" i="7" s="1" a="1"/>
  <c r="I91" i="7" s="1"/>
  <c r="G15" i="7"/>
  <c r="I15" i="7" s="1" a="1"/>
  <c r="I15" i="7" s="1"/>
  <c r="G53" i="7"/>
  <c r="I53" i="7" s="1" a="1"/>
  <c r="I53" i="7" s="1"/>
  <c r="H223" i="7"/>
  <c r="I223" i="7" s="1" a="1"/>
  <c r="I223" i="7" s="1"/>
  <c r="H224" i="7"/>
  <c r="I224" i="7" s="1" a="1"/>
  <c r="I224" i="7" s="1"/>
  <c r="F206" i="7"/>
  <c r="F225" i="7"/>
  <c r="H225" i="7" s="1"/>
  <c r="B246" i="7"/>
  <c r="E225" i="7"/>
  <c r="G225" i="7" s="1"/>
  <c r="C243" i="7"/>
  <c r="A263" i="7"/>
  <c r="C244" i="7"/>
  <c r="A264" i="7"/>
  <c r="F264" i="7" s="1"/>
  <c r="H264" i="7" s="1"/>
  <c r="B284" i="7"/>
  <c r="A245" i="7"/>
  <c r="C225" i="7"/>
  <c r="D244" i="7"/>
  <c r="C187" i="7"/>
  <c r="A207" i="7"/>
  <c r="D207" i="7"/>
  <c r="B227" i="7"/>
  <c r="E207" i="7"/>
  <c r="G207" i="7" s="1"/>
  <c r="F207" i="7"/>
  <c r="H207" i="7" s="1"/>
  <c r="C282" i="7"/>
  <c r="A302" i="7"/>
  <c r="C302" i="7" s="1"/>
  <c r="B283" i="7"/>
  <c r="D263" i="7"/>
  <c r="F263" i="7"/>
  <c r="H263" i="7" s="1"/>
  <c r="E263" i="7"/>
  <c r="G263" i="7" s="1"/>
  <c r="D282" i="7"/>
  <c r="F282" i="7"/>
  <c r="H282" i="7" s="1"/>
  <c r="E282" i="7"/>
  <c r="G282" i="7" s="1"/>
  <c r="B302" i="7"/>
  <c r="A226" i="7"/>
  <c r="C206" i="7"/>
  <c r="F244" i="7"/>
  <c r="B265" i="7"/>
  <c r="E245" i="7"/>
  <c r="G245" i="7" s="1"/>
  <c r="A112" i="7"/>
  <c r="C92" i="7"/>
  <c r="C54" i="7"/>
  <c r="A74" i="7"/>
  <c r="A93" i="7"/>
  <c r="C73" i="7"/>
  <c r="A36" i="7"/>
  <c r="C16" i="7"/>
  <c r="A17" i="7"/>
  <c r="A55" i="7"/>
  <c r="C35" i="7"/>
  <c r="A188" i="7"/>
  <c r="C168" i="7"/>
  <c r="A150" i="7"/>
  <c r="C130" i="7"/>
  <c r="A151" i="7"/>
  <c r="C131" i="7"/>
  <c r="A169" i="7"/>
  <c r="C149" i="7"/>
  <c r="E187" i="7"/>
  <c r="G187" i="7" s="1"/>
  <c r="F187" i="7"/>
  <c r="H187" i="7" s="1"/>
  <c r="D187" i="7"/>
  <c r="F149" i="7"/>
  <c r="H149" i="7" s="1"/>
  <c r="E149" i="7"/>
  <c r="G149" i="7" s="1"/>
  <c r="D149" i="7"/>
  <c r="B169" i="7"/>
  <c r="E111" i="7"/>
  <c r="G111" i="7" s="1"/>
  <c r="F111" i="7"/>
  <c r="H111" i="7" s="1"/>
  <c r="D111" i="7"/>
  <c r="B131" i="7"/>
  <c r="E73" i="7"/>
  <c r="G73" i="7" s="1"/>
  <c r="F73" i="7"/>
  <c r="H73" i="7" s="1"/>
  <c r="D73" i="7"/>
  <c r="B93" i="7"/>
  <c r="E35" i="7"/>
  <c r="G35" i="7" s="1"/>
  <c r="F35" i="7"/>
  <c r="H35" i="7" s="1"/>
  <c r="D35" i="7"/>
  <c r="B55" i="7"/>
  <c r="B17" i="7"/>
  <c r="E16" i="7"/>
  <c r="G16" i="7" s="1"/>
  <c r="F16" i="7"/>
  <c r="H16" i="7" s="1"/>
  <c r="B36" i="7"/>
  <c r="D16" i="7"/>
  <c r="E54" i="7"/>
  <c r="G54" i="7" s="1"/>
  <c r="F54" i="7"/>
  <c r="H54" i="7" s="1"/>
  <c r="D54" i="7"/>
  <c r="B74" i="7"/>
  <c r="E92" i="7"/>
  <c r="G92" i="7" s="1"/>
  <c r="F92" i="7"/>
  <c r="H92" i="7" s="1"/>
  <c r="D92" i="7"/>
  <c r="B112" i="7"/>
  <c r="F130" i="7"/>
  <c r="H130" i="7" s="1"/>
  <c r="E130" i="7"/>
  <c r="G130" i="7" s="1"/>
  <c r="D130" i="7"/>
  <c r="B150" i="7"/>
  <c r="E168" i="7"/>
  <c r="G168" i="7" s="1"/>
  <c r="F168" i="7"/>
  <c r="H168" i="7" s="1"/>
  <c r="D168" i="7"/>
  <c r="B188" i="7"/>
  <c r="B208" i="7" s="1"/>
  <c r="I168" i="7" l="1" a="1"/>
  <c r="I168" i="7" s="1"/>
  <c r="I92" i="7" a="1"/>
  <c r="I92" i="7" s="1"/>
  <c r="I54" i="7" a="1"/>
  <c r="I54" i="7" s="1"/>
  <c r="I187" i="7" a="1"/>
  <c r="I187" i="7" s="1"/>
  <c r="I149" i="7" a="1"/>
  <c r="I149" i="7" s="1"/>
  <c r="I16" i="7" a="1"/>
  <c r="I16" i="7" s="1"/>
  <c r="I207" i="7" a="1"/>
  <c r="I207" i="7" s="1"/>
  <c r="I263" i="7" a="1"/>
  <c r="I263" i="7" s="1"/>
  <c r="I282" i="7" a="1"/>
  <c r="I282" i="7" s="1"/>
  <c r="I225" i="7" a="1"/>
  <c r="I225" i="7" s="1"/>
  <c r="I130" i="7" a="1"/>
  <c r="I130" i="7" s="1"/>
  <c r="I35" i="7" a="1"/>
  <c r="I35" i="7" s="1"/>
  <c r="I73" i="7" a="1"/>
  <c r="I73" i="7" s="1"/>
  <c r="I111" i="7" a="1"/>
  <c r="I111" i="7" s="1"/>
  <c r="H206" i="7"/>
  <c r="I206" i="7" s="1" a="1"/>
  <c r="I206" i="7" s="1"/>
  <c r="H244" i="7"/>
  <c r="I244" i="7" s="1" a="1"/>
  <c r="I244" i="7" s="1"/>
  <c r="D264" i="7"/>
  <c r="C188" i="7"/>
  <c r="A208" i="7"/>
  <c r="B303" i="7"/>
  <c r="F283" i="7"/>
  <c r="H283" i="7" s="1"/>
  <c r="C245" i="7"/>
  <c r="A265" i="7"/>
  <c r="F265" i="7" s="1"/>
  <c r="H265" i="7" s="1"/>
  <c r="B228" i="7"/>
  <c r="E208" i="7"/>
  <c r="G208" i="7" s="1"/>
  <c r="F208" i="7"/>
  <c r="H208" i="7" s="1"/>
  <c r="D208" i="7"/>
  <c r="C226" i="7"/>
  <c r="A246" i="7"/>
  <c r="E246" i="7" s="1"/>
  <c r="G246" i="7" s="1"/>
  <c r="D226" i="7"/>
  <c r="B285" i="7"/>
  <c r="E265" i="7"/>
  <c r="G265" i="7" s="1"/>
  <c r="D302" i="7"/>
  <c r="E302" i="7"/>
  <c r="G302" i="7" s="1"/>
  <c r="F302" i="7"/>
  <c r="H302" i="7" s="1"/>
  <c r="B247" i="7"/>
  <c r="C264" i="7"/>
  <c r="A284" i="7"/>
  <c r="D284" i="7" s="1"/>
  <c r="B266" i="7"/>
  <c r="F245" i="7"/>
  <c r="E264" i="7"/>
  <c r="F226" i="7"/>
  <c r="H226" i="7" s="1"/>
  <c r="D245" i="7"/>
  <c r="A227" i="7"/>
  <c r="D227" i="7" s="1"/>
  <c r="C207" i="7"/>
  <c r="B304" i="7"/>
  <c r="A283" i="7"/>
  <c r="D283" i="7" s="1"/>
  <c r="C263" i="7"/>
  <c r="E226" i="7"/>
  <c r="G226" i="7" s="1"/>
  <c r="A75" i="7"/>
  <c r="C55" i="7"/>
  <c r="A37" i="7"/>
  <c r="A18" i="7"/>
  <c r="C17" i="7"/>
  <c r="C93" i="7"/>
  <c r="A113" i="7"/>
  <c r="C36" i="7"/>
  <c r="A56" i="7"/>
  <c r="A94" i="7"/>
  <c r="C74" i="7"/>
  <c r="C112" i="7"/>
  <c r="A132" i="7"/>
  <c r="E188" i="7"/>
  <c r="G188" i="7" s="1"/>
  <c r="D188" i="7"/>
  <c r="F188" i="7"/>
  <c r="H188" i="7" s="1"/>
  <c r="E150" i="7"/>
  <c r="G150" i="7" s="1"/>
  <c r="F150" i="7"/>
  <c r="H150" i="7" s="1"/>
  <c r="B170" i="7"/>
  <c r="D150" i="7"/>
  <c r="E112" i="7"/>
  <c r="G112" i="7" s="1"/>
  <c r="F112" i="7"/>
  <c r="H112" i="7" s="1"/>
  <c r="D112" i="7"/>
  <c r="B132" i="7"/>
  <c r="E74" i="7"/>
  <c r="G74" i="7" s="1"/>
  <c r="F74" i="7"/>
  <c r="H74" i="7" s="1"/>
  <c r="D74" i="7"/>
  <c r="B94" i="7"/>
  <c r="E36" i="7"/>
  <c r="G36" i="7" s="1"/>
  <c r="F36" i="7"/>
  <c r="H36" i="7" s="1"/>
  <c r="D36" i="7"/>
  <c r="B56" i="7"/>
  <c r="B18" i="7"/>
  <c r="E17" i="7"/>
  <c r="G17" i="7" s="1"/>
  <c r="F17" i="7"/>
  <c r="H17" i="7" s="1"/>
  <c r="D17" i="7"/>
  <c r="B37" i="7"/>
  <c r="E55" i="7"/>
  <c r="G55" i="7" s="1"/>
  <c r="F55" i="7"/>
  <c r="H55" i="7" s="1"/>
  <c r="D55" i="7"/>
  <c r="B75" i="7"/>
  <c r="E93" i="7"/>
  <c r="G93" i="7" s="1"/>
  <c r="F93" i="7"/>
  <c r="H93" i="7" s="1"/>
  <c r="D93" i="7"/>
  <c r="B113" i="7"/>
  <c r="F131" i="7"/>
  <c r="H131" i="7" s="1"/>
  <c r="E131" i="7"/>
  <c r="G131" i="7" s="1"/>
  <c r="D131" i="7"/>
  <c r="B151" i="7"/>
  <c r="F169" i="7"/>
  <c r="H169" i="7" s="1"/>
  <c r="E169" i="7"/>
  <c r="G169" i="7" s="1"/>
  <c r="B189" i="7"/>
  <c r="B209" i="7" s="1"/>
  <c r="D169" i="7"/>
  <c r="A189" i="7"/>
  <c r="C169" i="7"/>
  <c r="A171" i="7"/>
  <c r="C151" i="7"/>
  <c r="A170" i="7"/>
  <c r="C150" i="7"/>
  <c r="C22" i="7"/>
  <c r="I226" i="7" l="1" a="1"/>
  <c r="I226" i="7" s="1"/>
  <c r="I208" i="7" a="1"/>
  <c r="I208" i="7" s="1"/>
  <c r="I131" i="7" a="1"/>
  <c r="I131" i="7" s="1"/>
  <c r="I36" i="7" a="1"/>
  <c r="I36" i="7" s="1"/>
  <c r="I265" i="7" a="1"/>
  <c r="I265" i="7" s="1"/>
  <c r="I169" i="7" a="1"/>
  <c r="I169" i="7" s="1"/>
  <c r="I188" i="7" a="1"/>
  <c r="I188" i="7" s="1"/>
  <c r="I93" i="7" a="1"/>
  <c r="I93" i="7" s="1"/>
  <c r="I55" i="7" a="1"/>
  <c r="I55" i="7" s="1"/>
  <c r="I17" i="7" a="1"/>
  <c r="I17" i="7" s="1"/>
  <c r="I74" i="7" a="1"/>
  <c r="I74" i="7" s="1"/>
  <c r="I112" i="7" a="1"/>
  <c r="I112" i="7" s="1"/>
  <c r="I150" i="7" a="1"/>
  <c r="I150" i="7" s="1"/>
  <c r="I302" i="7" a="1"/>
  <c r="I302" i="7" s="1"/>
  <c r="G264" i="7"/>
  <c r="I264" i="7" s="1" a="1"/>
  <c r="I264" i="7" s="1"/>
  <c r="H245" i="7"/>
  <c r="I245" i="7" s="1" a="1"/>
  <c r="I245" i="7" s="1"/>
  <c r="D246" i="7"/>
  <c r="E227" i="7"/>
  <c r="G227" i="7" s="1"/>
  <c r="F246" i="7"/>
  <c r="A266" i="7"/>
  <c r="F266" i="7" s="1"/>
  <c r="H266" i="7" s="1"/>
  <c r="C246" i="7"/>
  <c r="C208" i="7"/>
  <c r="A228" i="7"/>
  <c r="F228" i="7" s="1"/>
  <c r="H228" i="7" s="1"/>
  <c r="C284" i="7"/>
  <c r="A304" i="7"/>
  <c r="C304" i="7" s="1"/>
  <c r="A285" i="7"/>
  <c r="C265" i="7"/>
  <c r="B229" i="7"/>
  <c r="C283" i="7"/>
  <c r="A303" i="7"/>
  <c r="C303" i="7" s="1"/>
  <c r="E284" i="7"/>
  <c r="G284" i="7" s="1"/>
  <c r="D265" i="7"/>
  <c r="E303" i="7"/>
  <c r="G303" i="7" s="1"/>
  <c r="C189" i="7"/>
  <c r="A209" i="7"/>
  <c r="F209" i="7" s="1"/>
  <c r="H209" i="7" s="1"/>
  <c r="F284" i="7"/>
  <c r="H284" i="7" s="1"/>
  <c r="F227" i="7"/>
  <c r="H227" i="7" s="1"/>
  <c r="C227" i="7"/>
  <c r="A247" i="7"/>
  <c r="F247" i="7" s="1"/>
  <c r="H247" i="7" s="1"/>
  <c r="B286" i="7"/>
  <c r="D266" i="7"/>
  <c r="B267" i="7"/>
  <c r="D285" i="7"/>
  <c r="F285" i="7"/>
  <c r="H285" i="7" s="1"/>
  <c r="B305" i="7"/>
  <c r="E285" i="7"/>
  <c r="G285" i="7" s="1"/>
  <c r="B248" i="7"/>
  <c r="E283" i="7"/>
  <c r="A133" i="7"/>
  <c r="C113" i="7"/>
  <c r="A57" i="7"/>
  <c r="C37" i="7"/>
  <c r="C94" i="7"/>
  <c r="A114" i="7"/>
  <c r="A95" i="7"/>
  <c r="C75" i="7"/>
  <c r="C132" i="7"/>
  <c r="A152" i="7"/>
  <c r="C56" i="7"/>
  <c r="A76" i="7"/>
  <c r="A38" i="7"/>
  <c r="A19" i="7"/>
  <c r="C18" i="7"/>
  <c r="A190" i="7"/>
  <c r="C170" i="7"/>
  <c r="A191" i="7"/>
  <c r="C171" i="7"/>
  <c r="E189" i="7"/>
  <c r="G189" i="7" s="1"/>
  <c r="F189" i="7"/>
  <c r="H189" i="7" s="1"/>
  <c r="D189" i="7"/>
  <c r="F151" i="7"/>
  <c r="H151" i="7" s="1"/>
  <c r="D151" i="7"/>
  <c r="E151" i="7"/>
  <c r="G151" i="7" s="1"/>
  <c r="B171" i="7"/>
  <c r="E113" i="7"/>
  <c r="G113" i="7" s="1"/>
  <c r="F113" i="7"/>
  <c r="H113" i="7" s="1"/>
  <c r="B133" i="7"/>
  <c r="D113" i="7"/>
  <c r="E75" i="7"/>
  <c r="G75" i="7" s="1"/>
  <c r="F75" i="7"/>
  <c r="H75" i="7" s="1"/>
  <c r="D75" i="7"/>
  <c r="B95" i="7"/>
  <c r="E37" i="7"/>
  <c r="G37" i="7" s="1"/>
  <c r="F37" i="7"/>
  <c r="H37" i="7" s="1"/>
  <c r="B57" i="7"/>
  <c r="D37" i="7"/>
  <c r="B19" i="7"/>
  <c r="E18" i="7"/>
  <c r="D18" i="7"/>
  <c r="F18" i="7"/>
  <c r="H18" i="7" s="1"/>
  <c r="B38" i="7"/>
  <c r="E56" i="7"/>
  <c r="G56" i="7" s="1"/>
  <c r="F56" i="7"/>
  <c r="H56" i="7" s="1"/>
  <c r="D56" i="7"/>
  <c r="B76" i="7"/>
  <c r="E94" i="7"/>
  <c r="G94" i="7" s="1"/>
  <c r="F94" i="7"/>
  <c r="H94" i="7" s="1"/>
  <c r="B114" i="7"/>
  <c r="D94" i="7"/>
  <c r="E132" i="7"/>
  <c r="G132" i="7" s="1"/>
  <c r="F132" i="7"/>
  <c r="H132" i="7" s="1"/>
  <c r="D132" i="7"/>
  <c r="B152" i="7"/>
  <c r="F170" i="7"/>
  <c r="H170" i="7" s="1"/>
  <c r="D170" i="7"/>
  <c r="B190" i="7"/>
  <c r="B210" i="7" s="1"/>
  <c r="E170" i="7"/>
  <c r="G170" i="7" s="1"/>
  <c r="I170" i="7" l="1" a="1"/>
  <c r="I170" i="7" s="1"/>
  <c r="I37" i="7" a="1"/>
  <c r="I37" i="7" s="1"/>
  <c r="I75" i="7" a="1"/>
  <c r="I75" i="7" s="1"/>
  <c r="I113" i="7" a="1"/>
  <c r="I113" i="7" s="1"/>
  <c r="I284" i="7" a="1"/>
  <c r="I284" i="7" s="1"/>
  <c r="I227" i="7" a="1"/>
  <c r="I227" i="7" s="1"/>
  <c r="I285" i="7" a="1"/>
  <c r="I285" i="7" s="1"/>
  <c r="I132" i="7" a="1"/>
  <c r="I132" i="7" s="1"/>
  <c r="I94" i="7" a="1"/>
  <c r="I94" i="7" s="1"/>
  <c r="I56" i="7" a="1"/>
  <c r="I56" i="7" s="1"/>
  <c r="I189" i="7" a="1"/>
  <c r="I189" i="7" s="1"/>
  <c r="I151" i="7" a="1"/>
  <c r="I151" i="7" s="1"/>
  <c r="G18" i="7"/>
  <c r="I18" i="7" s="1" a="1"/>
  <c r="I18" i="7" s="1"/>
  <c r="G283" i="7"/>
  <c r="I283" i="7" s="1" a="1"/>
  <c r="I283" i="7" s="1"/>
  <c r="H246" i="7"/>
  <c r="I246" i="7" s="1" a="1"/>
  <c r="I246" i="7" s="1"/>
  <c r="E266" i="7"/>
  <c r="D303" i="7"/>
  <c r="D247" i="7"/>
  <c r="D209" i="7"/>
  <c r="E209" i="7"/>
  <c r="F304" i="7"/>
  <c r="H304" i="7" s="1"/>
  <c r="E304" i="7"/>
  <c r="G304" i="7" s="1"/>
  <c r="C190" i="7"/>
  <c r="A210" i="7"/>
  <c r="D210" i="7" s="1"/>
  <c r="B287" i="7"/>
  <c r="B306" i="7"/>
  <c r="A267" i="7"/>
  <c r="D267" i="7" s="1"/>
  <c r="C247" i="7"/>
  <c r="A305" i="7"/>
  <c r="C305" i="7" s="1"/>
  <c r="C285" i="7"/>
  <c r="A248" i="7"/>
  <c r="C228" i="7"/>
  <c r="D248" i="7"/>
  <c r="B268" i="7"/>
  <c r="F248" i="7"/>
  <c r="H248" i="7" s="1"/>
  <c r="E248" i="7"/>
  <c r="G248" i="7" s="1"/>
  <c r="E228" i="7"/>
  <c r="B230" i="7"/>
  <c r="C191" i="7"/>
  <c r="A211" i="7"/>
  <c r="D228" i="7"/>
  <c r="E247" i="7"/>
  <c r="A229" i="7"/>
  <c r="E229" i="7" s="1"/>
  <c r="G229" i="7" s="1"/>
  <c r="C209" i="7"/>
  <c r="F303" i="7"/>
  <c r="B249" i="7"/>
  <c r="D304" i="7"/>
  <c r="A286" i="7"/>
  <c r="C266" i="7"/>
  <c r="A58" i="7"/>
  <c r="C38" i="7"/>
  <c r="A96" i="7"/>
  <c r="C76" i="7"/>
  <c r="A77" i="7"/>
  <c r="C57" i="7"/>
  <c r="A115" i="7"/>
  <c r="C95" i="7"/>
  <c r="A39" i="7"/>
  <c r="C19" i="7"/>
  <c r="A20" i="7"/>
  <c r="A172" i="7"/>
  <c r="C152" i="7"/>
  <c r="A134" i="7"/>
  <c r="C114" i="7"/>
  <c r="C133" i="7"/>
  <c r="A153" i="7"/>
  <c r="E190" i="7"/>
  <c r="G190" i="7" s="1"/>
  <c r="F190" i="7"/>
  <c r="H190" i="7" s="1"/>
  <c r="D190" i="7"/>
  <c r="E152" i="7"/>
  <c r="G152" i="7" s="1"/>
  <c r="F152" i="7"/>
  <c r="H152" i="7" s="1"/>
  <c r="D152" i="7"/>
  <c r="B172" i="7"/>
  <c r="E114" i="7"/>
  <c r="G114" i="7" s="1"/>
  <c r="D114" i="7"/>
  <c r="F114" i="7"/>
  <c r="H114" i="7" s="1"/>
  <c r="B134" i="7"/>
  <c r="E76" i="7"/>
  <c r="G76" i="7" s="1"/>
  <c r="F76" i="7"/>
  <c r="H76" i="7" s="1"/>
  <c r="B96" i="7"/>
  <c r="D76" i="7"/>
  <c r="E38" i="7"/>
  <c r="G38" i="7" s="1"/>
  <c r="F38" i="7"/>
  <c r="H38" i="7" s="1"/>
  <c r="D38" i="7"/>
  <c r="B58" i="7"/>
  <c r="B20" i="7"/>
  <c r="E19" i="7"/>
  <c r="G19" i="7" s="1"/>
  <c r="F19" i="7"/>
  <c r="H19" i="7" s="1"/>
  <c r="D19" i="7"/>
  <c r="B39" i="7"/>
  <c r="E57" i="7"/>
  <c r="G57" i="7" s="1"/>
  <c r="F57" i="7"/>
  <c r="H57" i="7" s="1"/>
  <c r="D57" i="7"/>
  <c r="B77" i="7"/>
  <c r="E95" i="7"/>
  <c r="G95" i="7" s="1"/>
  <c r="F95" i="7"/>
  <c r="H95" i="7" s="1"/>
  <c r="D95" i="7"/>
  <c r="B115" i="7"/>
  <c r="F133" i="7"/>
  <c r="H133" i="7" s="1"/>
  <c r="E133" i="7"/>
  <c r="G133" i="7" s="1"/>
  <c r="D133" i="7"/>
  <c r="B153" i="7"/>
  <c r="F171" i="7"/>
  <c r="H171" i="7" s="1"/>
  <c r="E171" i="7"/>
  <c r="G171" i="7" s="1"/>
  <c r="D171" i="7"/>
  <c r="B191" i="7"/>
  <c r="B211" i="7" s="1"/>
  <c r="I248" i="7" l="1" a="1"/>
  <c r="I248" i="7" s="1"/>
  <c r="I171" i="7" a="1"/>
  <c r="I171" i="7" s="1"/>
  <c r="I133" i="7" a="1"/>
  <c r="I133" i="7" s="1"/>
  <c r="I304" i="7" a="1"/>
  <c r="I304" i="7" s="1"/>
  <c r="I95" i="7" a="1"/>
  <c r="I95" i="7" s="1"/>
  <c r="I57" i="7" a="1"/>
  <c r="I57" i="7" s="1"/>
  <c r="I19" i="7" a="1"/>
  <c r="I19" i="7" s="1"/>
  <c r="I114" i="7" a="1"/>
  <c r="I114" i="7" s="1"/>
  <c r="I190" i="7" a="1"/>
  <c r="I190" i="7" s="1"/>
  <c r="I38" i="7" a="1"/>
  <c r="I38" i="7" s="1"/>
  <c r="I76" i="7" a="1"/>
  <c r="I76" i="7" s="1"/>
  <c r="I152" i="7" a="1"/>
  <c r="I152" i="7" s="1"/>
  <c r="G247" i="7"/>
  <c r="I247" i="7" s="1" a="1"/>
  <c r="I247" i="7" s="1"/>
  <c r="G228" i="7"/>
  <c r="I228" i="7" s="1" a="1"/>
  <c r="I228" i="7" s="1"/>
  <c r="G209" i="7"/>
  <c r="I209" i="7" s="1" a="1"/>
  <c r="I209" i="7" s="1"/>
  <c r="G266" i="7"/>
  <c r="I266" i="7" s="1" a="1"/>
  <c r="I266" i="7" s="1"/>
  <c r="H303" i="7"/>
  <c r="I303" i="7" s="1" a="1"/>
  <c r="I303" i="7" s="1"/>
  <c r="D305" i="7"/>
  <c r="A306" i="7"/>
  <c r="C306" i="7" s="1"/>
  <c r="C286" i="7"/>
  <c r="A249" i="7"/>
  <c r="E249" i="7" s="1"/>
  <c r="G249" i="7" s="1"/>
  <c r="C229" i="7"/>
  <c r="B307" i="7"/>
  <c r="F286" i="7"/>
  <c r="H286" i="7" s="1"/>
  <c r="A230" i="7"/>
  <c r="C210" i="7"/>
  <c r="F210" i="7"/>
  <c r="H210" i="7" s="1"/>
  <c r="D306" i="7"/>
  <c r="F306" i="7"/>
  <c r="H306" i="7" s="1"/>
  <c r="E306" i="7"/>
  <c r="G306" i="7" s="1"/>
  <c r="B231" i="7"/>
  <c r="E211" i="7"/>
  <c r="G211" i="7" s="1"/>
  <c r="F211" i="7"/>
  <c r="H211" i="7" s="1"/>
  <c r="D229" i="7"/>
  <c r="B250" i="7"/>
  <c r="E230" i="7"/>
  <c r="G230" i="7" s="1"/>
  <c r="D230" i="7"/>
  <c r="F230" i="7"/>
  <c r="H230" i="7" s="1"/>
  <c r="F229" i="7"/>
  <c r="F305" i="7"/>
  <c r="H305" i="7" s="1"/>
  <c r="D211" i="7"/>
  <c r="A231" i="7"/>
  <c r="C211" i="7"/>
  <c r="C248" i="7"/>
  <c r="A268" i="7"/>
  <c r="C267" i="7"/>
  <c r="A287" i="7"/>
  <c r="D287" i="7" s="1"/>
  <c r="E286" i="7"/>
  <c r="F267" i="7"/>
  <c r="H267" i="7" s="1"/>
  <c r="B269" i="7"/>
  <c r="E305" i="7"/>
  <c r="G305" i="7" s="1"/>
  <c r="E210" i="7"/>
  <c r="G210" i="7" s="1"/>
  <c r="F268" i="7"/>
  <c r="H268" i="7" s="1"/>
  <c r="D268" i="7"/>
  <c r="B288" i="7"/>
  <c r="D286" i="7"/>
  <c r="E267" i="7"/>
  <c r="A40" i="7"/>
  <c r="A21" i="7"/>
  <c r="C20" i="7"/>
  <c r="C115" i="7"/>
  <c r="A135" i="7"/>
  <c r="A154" i="7"/>
  <c r="C134" i="7"/>
  <c r="A116" i="7"/>
  <c r="C96" i="7"/>
  <c r="A173" i="7"/>
  <c r="C153" i="7"/>
  <c r="C39" i="7"/>
  <c r="A59" i="7"/>
  <c r="A192" i="7"/>
  <c r="C172" i="7"/>
  <c r="A97" i="7"/>
  <c r="C77" i="7"/>
  <c r="C58" i="7"/>
  <c r="A78" i="7"/>
  <c r="E191" i="7"/>
  <c r="G191" i="7" s="1"/>
  <c r="F191" i="7"/>
  <c r="H191" i="7" s="1"/>
  <c r="D191" i="7"/>
  <c r="F153" i="7"/>
  <c r="H153" i="7" s="1"/>
  <c r="E153" i="7"/>
  <c r="G153" i="7" s="1"/>
  <c r="B173" i="7"/>
  <c r="D153" i="7"/>
  <c r="E115" i="7"/>
  <c r="G115" i="7" s="1"/>
  <c r="F115" i="7"/>
  <c r="H115" i="7" s="1"/>
  <c r="D115" i="7"/>
  <c r="B135" i="7"/>
  <c r="E77" i="7"/>
  <c r="G77" i="7" s="1"/>
  <c r="F77" i="7"/>
  <c r="H77" i="7" s="1"/>
  <c r="D77" i="7"/>
  <c r="B97" i="7"/>
  <c r="E39" i="7"/>
  <c r="G39" i="7" s="1"/>
  <c r="F39" i="7"/>
  <c r="H39" i="7" s="1"/>
  <c r="D39" i="7"/>
  <c r="B59" i="7"/>
  <c r="B21" i="7"/>
  <c r="E20" i="7"/>
  <c r="G20" i="7" s="1"/>
  <c r="F20" i="7"/>
  <c r="H20" i="7" s="1"/>
  <c r="D20" i="7"/>
  <c r="B40" i="7"/>
  <c r="E58" i="7"/>
  <c r="G58" i="7" s="1"/>
  <c r="F58" i="7"/>
  <c r="H58" i="7" s="1"/>
  <c r="B78" i="7"/>
  <c r="D58" i="7"/>
  <c r="E96" i="7"/>
  <c r="G96" i="7" s="1"/>
  <c r="F96" i="7"/>
  <c r="H96" i="7" s="1"/>
  <c r="D96" i="7"/>
  <c r="B116" i="7"/>
  <c r="E134" i="7"/>
  <c r="G134" i="7" s="1"/>
  <c r="F134" i="7"/>
  <c r="H134" i="7" s="1"/>
  <c r="B154" i="7"/>
  <c r="D134" i="7"/>
  <c r="E172" i="7"/>
  <c r="G172" i="7" s="1"/>
  <c r="D172" i="7"/>
  <c r="F172" i="7"/>
  <c r="H172" i="7" s="1"/>
  <c r="B192" i="7"/>
  <c r="B212" i="7" s="1"/>
  <c r="I306" i="7" l="1" a="1"/>
  <c r="I306" i="7" s="1"/>
  <c r="I153" i="7" a="1"/>
  <c r="I153" i="7" s="1"/>
  <c r="I305" i="7" a="1"/>
  <c r="I305" i="7" s="1"/>
  <c r="I172" i="7" a="1"/>
  <c r="I172" i="7" s="1"/>
  <c r="I210" i="7" a="1"/>
  <c r="I210" i="7" s="1"/>
  <c r="I134" i="7" a="1"/>
  <c r="I134" i="7" s="1"/>
  <c r="I96" i="7" a="1"/>
  <c r="I96" i="7" s="1"/>
  <c r="I58" i="7" a="1"/>
  <c r="I58" i="7" s="1"/>
  <c r="I20" i="7" a="1"/>
  <c r="I20" i="7" s="1"/>
  <c r="I191" i="7" a="1"/>
  <c r="I191" i="7" s="1"/>
  <c r="I230" i="7" a="1"/>
  <c r="I230" i="7" s="1"/>
  <c r="I39" i="7" a="1"/>
  <c r="I39" i="7" s="1"/>
  <c r="I77" i="7" a="1"/>
  <c r="I77" i="7" s="1"/>
  <c r="I115" i="7" a="1"/>
  <c r="I115" i="7" s="1"/>
  <c r="I211" i="7" a="1"/>
  <c r="I211" i="7" s="1"/>
  <c r="G286" i="7"/>
  <c r="I286" i="7" s="1" a="1"/>
  <c r="I286" i="7" s="1"/>
  <c r="G267" i="7"/>
  <c r="I267" i="7" s="1" a="1"/>
  <c r="I267" i="7" s="1"/>
  <c r="H229" i="7"/>
  <c r="I229" i="7" s="1" a="1"/>
  <c r="I229" i="7" s="1"/>
  <c r="F287" i="7"/>
  <c r="H287" i="7" s="1"/>
  <c r="E287" i="7"/>
  <c r="G287" i="7" s="1"/>
  <c r="B289" i="7"/>
  <c r="B270" i="7"/>
  <c r="B251" i="7"/>
  <c r="D231" i="7"/>
  <c r="E231" i="7"/>
  <c r="G231" i="7" s="1"/>
  <c r="C192" i="7"/>
  <c r="A212" i="7"/>
  <c r="E268" i="7"/>
  <c r="A288" i="7"/>
  <c r="C268" i="7"/>
  <c r="F231" i="7"/>
  <c r="H231" i="7" s="1"/>
  <c r="A251" i="7"/>
  <c r="C231" i="7"/>
  <c r="A269" i="7"/>
  <c r="E269" i="7" s="1"/>
  <c r="G269" i="7" s="1"/>
  <c r="C249" i="7"/>
  <c r="D249" i="7"/>
  <c r="C230" i="7"/>
  <c r="A250" i="7"/>
  <c r="D250" i="7" s="1"/>
  <c r="D212" i="7"/>
  <c r="B232" i="7"/>
  <c r="F212" i="7"/>
  <c r="H212" i="7" s="1"/>
  <c r="B308" i="7"/>
  <c r="D288" i="7"/>
  <c r="F288" i="7"/>
  <c r="H288" i="7" s="1"/>
  <c r="E288" i="7"/>
  <c r="G288" i="7" s="1"/>
  <c r="F249" i="7"/>
  <c r="A307" i="7"/>
  <c r="C307" i="7" s="1"/>
  <c r="C287" i="7"/>
  <c r="F307" i="7"/>
  <c r="H307" i="7" s="1"/>
  <c r="A117" i="7"/>
  <c r="C97" i="7"/>
  <c r="C116" i="7"/>
  <c r="A136" i="7"/>
  <c r="C78" i="7"/>
  <c r="A98" i="7"/>
  <c r="A193" i="7"/>
  <c r="C173" i="7"/>
  <c r="C154" i="7"/>
  <c r="A174" i="7"/>
  <c r="A41" i="7"/>
  <c r="C21" i="7"/>
  <c r="C59" i="7"/>
  <c r="A79" i="7"/>
  <c r="C135" i="7"/>
  <c r="A155" i="7"/>
  <c r="C40" i="7"/>
  <c r="A60" i="7"/>
  <c r="E192" i="7"/>
  <c r="G192" i="7" s="1"/>
  <c r="F192" i="7"/>
  <c r="H192" i="7" s="1"/>
  <c r="D192" i="7"/>
  <c r="F154" i="7"/>
  <c r="H154" i="7" s="1"/>
  <c r="E154" i="7"/>
  <c r="G154" i="7" s="1"/>
  <c r="D154" i="7"/>
  <c r="B174" i="7"/>
  <c r="E116" i="7"/>
  <c r="G116" i="7" s="1"/>
  <c r="F116" i="7"/>
  <c r="H116" i="7" s="1"/>
  <c r="D116" i="7"/>
  <c r="B136" i="7"/>
  <c r="E78" i="7"/>
  <c r="G78" i="7" s="1"/>
  <c r="F78" i="7"/>
  <c r="H78" i="7" s="1"/>
  <c r="D78" i="7"/>
  <c r="B98" i="7"/>
  <c r="E40" i="7"/>
  <c r="G40" i="7" s="1"/>
  <c r="F40" i="7"/>
  <c r="H40" i="7" s="1"/>
  <c r="D40" i="7"/>
  <c r="B60" i="7"/>
  <c r="E21" i="7"/>
  <c r="G21" i="7" s="1"/>
  <c r="F21" i="7"/>
  <c r="H21" i="7" s="1"/>
  <c r="D21" i="7"/>
  <c r="B41" i="7"/>
  <c r="E59" i="7"/>
  <c r="G59" i="7" s="1"/>
  <c r="F59" i="7"/>
  <c r="H59" i="7" s="1"/>
  <c r="D59" i="7"/>
  <c r="B79" i="7"/>
  <c r="E97" i="7"/>
  <c r="G97" i="7" s="1"/>
  <c r="F97" i="7"/>
  <c r="H97" i="7" s="1"/>
  <c r="D97" i="7"/>
  <c r="B117" i="7"/>
  <c r="F135" i="7"/>
  <c r="H135" i="7" s="1"/>
  <c r="D135" i="7"/>
  <c r="E135" i="7"/>
  <c r="G135" i="7" s="1"/>
  <c r="B155" i="7"/>
  <c r="E173" i="7"/>
  <c r="G173" i="7" s="1"/>
  <c r="F173" i="7"/>
  <c r="H173" i="7" s="1"/>
  <c r="D173" i="7"/>
  <c r="B193" i="7"/>
  <c r="B213" i="7" s="1"/>
  <c r="I173" i="7" l="1" a="1"/>
  <c r="I173" i="7" s="1"/>
  <c r="I97" i="7" a="1"/>
  <c r="I97" i="7" s="1"/>
  <c r="I59" i="7" a="1"/>
  <c r="I59" i="7" s="1"/>
  <c r="I21" i="7" a="1"/>
  <c r="I21" i="7" s="1"/>
  <c r="I40" i="7" a="1"/>
  <c r="I40" i="7" s="1"/>
  <c r="I192" i="7" a="1"/>
  <c r="I192" i="7" s="1"/>
  <c r="I78" i="7" a="1"/>
  <c r="I78" i="7" s="1"/>
  <c r="I154" i="7" a="1"/>
  <c r="I154" i="7" s="1"/>
  <c r="I231" i="7" a="1"/>
  <c r="I231" i="7" s="1"/>
  <c r="I287" i="7" a="1"/>
  <c r="I287" i="7" s="1"/>
  <c r="I116" i="7" a="1"/>
  <c r="I116" i="7" s="1"/>
  <c r="I288" i="7" a="1"/>
  <c r="I288" i="7" s="1"/>
  <c r="I135" i="7" a="1"/>
  <c r="I135" i="7" s="1"/>
  <c r="G268" i="7"/>
  <c r="I268" i="7" s="1" a="1"/>
  <c r="I268" i="7" s="1"/>
  <c r="H249" i="7"/>
  <c r="I249" i="7" s="1" a="1"/>
  <c r="I249" i="7" s="1"/>
  <c r="E307" i="7"/>
  <c r="D307" i="7"/>
  <c r="F250" i="7"/>
  <c r="H250" i="7" s="1"/>
  <c r="C193" i="7"/>
  <c r="A213" i="7"/>
  <c r="F213" i="7" s="1"/>
  <c r="H213" i="7" s="1"/>
  <c r="C269" i="7"/>
  <c r="A289" i="7"/>
  <c r="C288" i="7"/>
  <c r="A308" i="7"/>
  <c r="E308" i="7" s="1"/>
  <c r="G308" i="7" s="1"/>
  <c r="C212" i="7"/>
  <c r="A232" i="7"/>
  <c r="D269" i="7"/>
  <c r="F270" i="7"/>
  <c r="H270" i="7" s="1"/>
  <c r="B290" i="7"/>
  <c r="B252" i="7"/>
  <c r="D232" i="7"/>
  <c r="E232" i="7"/>
  <c r="G232" i="7" s="1"/>
  <c r="F232" i="7"/>
  <c r="H232" i="7" s="1"/>
  <c r="F269" i="7"/>
  <c r="B233" i="7"/>
  <c r="E212" i="7"/>
  <c r="A270" i="7"/>
  <c r="D270" i="7" s="1"/>
  <c r="C250" i="7"/>
  <c r="C251" i="7"/>
  <c r="A271" i="7"/>
  <c r="B271" i="7"/>
  <c r="E251" i="7"/>
  <c r="G251" i="7" s="1"/>
  <c r="F251" i="7"/>
  <c r="H251" i="7" s="1"/>
  <c r="D251" i="7"/>
  <c r="E250" i="7"/>
  <c r="D289" i="7"/>
  <c r="E289" i="7"/>
  <c r="G289" i="7" s="1"/>
  <c r="F289" i="7"/>
  <c r="H289" i="7" s="1"/>
  <c r="B309" i="7"/>
  <c r="A156" i="7"/>
  <c r="C136" i="7"/>
  <c r="C155" i="7"/>
  <c r="A175" i="7"/>
  <c r="A80" i="7"/>
  <c r="C60" i="7"/>
  <c r="C79" i="7"/>
  <c r="A99" i="7"/>
  <c r="A61" i="7"/>
  <c r="C41" i="7"/>
  <c r="A194" i="7"/>
  <c r="C174" i="7"/>
  <c r="A118" i="7"/>
  <c r="C98" i="7"/>
  <c r="A137" i="7"/>
  <c r="C117" i="7"/>
  <c r="E193" i="7"/>
  <c r="G193" i="7" s="1"/>
  <c r="F193" i="7"/>
  <c r="H193" i="7" s="1"/>
  <c r="D193" i="7"/>
  <c r="F155" i="7"/>
  <c r="H155" i="7" s="1"/>
  <c r="E155" i="7"/>
  <c r="G155" i="7" s="1"/>
  <c r="D155" i="7"/>
  <c r="B175" i="7"/>
  <c r="E117" i="7"/>
  <c r="G117" i="7" s="1"/>
  <c r="F117" i="7"/>
  <c r="H117" i="7" s="1"/>
  <c r="D117" i="7"/>
  <c r="B137" i="7"/>
  <c r="E79" i="7"/>
  <c r="G79" i="7" s="1"/>
  <c r="F79" i="7"/>
  <c r="H79" i="7" s="1"/>
  <c r="D79" i="7"/>
  <c r="B99" i="7"/>
  <c r="E41" i="7"/>
  <c r="G41" i="7" s="1"/>
  <c r="F41" i="7"/>
  <c r="H41" i="7" s="1"/>
  <c r="D41" i="7"/>
  <c r="B61" i="7"/>
  <c r="E60" i="7"/>
  <c r="G60" i="7" s="1"/>
  <c r="F60" i="7"/>
  <c r="H60" i="7" s="1"/>
  <c r="B80" i="7"/>
  <c r="D60" i="7"/>
  <c r="E98" i="7"/>
  <c r="G98" i="7" s="1"/>
  <c r="D98" i="7"/>
  <c r="F98" i="7"/>
  <c r="H98" i="7" s="1"/>
  <c r="B118" i="7"/>
  <c r="E136" i="7"/>
  <c r="G136" i="7" s="1"/>
  <c r="F136" i="7"/>
  <c r="H136" i="7" s="1"/>
  <c r="D136" i="7"/>
  <c r="B156" i="7"/>
  <c r="E174" i="7"/>
  <c r="G174" i="7" s="1"/>
  <c r="F174" i="7"/>
  <c r="H174" i="7" s="1"/>
  <c r="B194" i="7"/>
  <c r="B214" i="7" s="1"/>
  <c r="D174" i="7"/>
  <c r="I174" i="7" l="1" a="1"/>
  <c r="I174" i="7" s="1"/>
  <c r="I136" i="7" a="1"/>
  <c r="I136" i="7" s="1"/>
  <c r="I60" i="7" a="1"/>
  <c r="I60" i="7" s="1"/>
  <c r="I41" i="7" a="1"/>
  <c r="I41" i="7" s="1"/>
  <c r="I79" i="7" a="1"/>
  <c r="I79" i="7" s="1"/>
  <c r="I117" i="7" a="1"/>
  <c r="I117" i="7" s="1"/>
  <c r="I98" i="7" a="1"/>
  <c r="I98" i="7" s="1"/>
  <c r="I193" i="7" a="1"/>
  <c r="I193" i="7" s="1"/>
  <c r="I251" i="7" a="1"/>
  <c r="I251" i="7" s="1"/>
  <c r="I289" i="7" a="1"/>
  <c r="I289" i="7" s="1"/>
  <c r="I155" i="7" a="1"/>
  <c r="I155" i="7" s="1"/>
  <c r="I232" i="7" a="1"/>
  <c r="I232" i="7" s="1"/>
  <c r="G250" i="7"/>
  <c r="I250" i="7" s="1" a="1"/>
  <c r="I250" i="7" s="1"/>
  <c r="G212" i="7"/>
  <c r="I212" i="7" s="1" a="1"/>
  <c r="I212" i="7" s="1"/>
  <c r="G307" i="7"/>
  <c r="I307" i="7" s="1" a="1"/>
  <c r="I307" i="7" s="1"/>
  <c r="H269" i="7"/>
  <c r="I269" i="7" s="1" a="1"/>
  <c r="I269" i="7" s="1"/>
  <c r="E213" i="7"/>
  <c r="E270" i="7"/>
  <c r="D213" i="7"/>
  <c r="C194" i="7"/>
  <c r="A214" i="7"/>
  <c r="F214" i="7" s="1"/>
  <c r="H214" i="7" s="1"/>
  <c r="C232" i="7"/>
  <c r="A252" i="7"/>
  <c r="E252" i="7" s="1"/>
  <c r="G252" i="7" s="1"/>
  <c r="C213" i="7"/>
  <c r="A233" i="7"/>
  <c r="E233" i="7" s="1"/>
  <c r="A291" i="7"/>
  <c r="C271" i="7"/>
  <c r="F233" i="7"/>
  <c r="H233" i="7" s="1"/>
  <c r="B253" i="7"/>
  <c r="B272" i="7"/>
  <c r="D308" i="7"/>
  <c r="C308" i="7"/>
  <c r="F308" i="7"/>
  <c r="B234" i="7"/>
  <c r="D214" i="7"/>
  <c r="B291" i="7"/>
  <c r="E271" i="7"/>
  <c r="G271" i="7" s="1"/>
  <c r="F271" i="7"/>
  <c r="H271" i="7" s="1"/>
  <c r="D271" i="7"/>
  <c r="C270" i="7"/>
  <c r="A290" i="7"/>
  <c r="D290" i="7" s="1"/>
  <c r="B310" i="7"/>
  <c r="A309" i="7"/>
  <c r="C309" i="7" s="1"/>
  <c r="C289" i="7"/>
  <c r="C118" i="7"/>
  <c r="A138" i="7"/>
  <c r="C61" i="7"/>
  <c r="A81" i="7"/>
  <c r="A100" i="7"/>
  <c r="C80" i="7"/>
  <c r="A119" i="7"/>
  <c r="C99" i="7"/>
  <c r="A195" i="7"/>
  <c r="C175" i="7"/>
  <c r="C137" i="7"/>
  <c r="A157" i="7"/>
  <c r="A176" i="7"/>
  <c r="C156" i="7"/>
  <c r="E194" i="7"/>
  <c r="G194" i="7" s="1"/>
  <c r="D194" i="7"/>
  <c r="F194" i="7"/>
  <c r="H194" i="7" s="1"/>
  <c r="E156" i="7"/>
  <c r="G156" i="7" s="1"/>
  <c r="F156" i="7"/>
  <c r="H156" i="7" s="1"/>
  <c r="D156" i="7"/>
  <c r="B176" i="7"/>
  <c r="E118" i="7"/>
  <c r="G118" i="7" s="1"/>
  <c r="F118" i="7"/>
  <c r="H118" i="7" s="1"/>
  <c r="B138" i="7"/>
  <c r="D118" i="7"/>
  <c r="E80" i="7"/>
  <c r="G80" i="7" s="1"/>
  <c r="F80" i="7"/>
  <c r="H80" i="7" s="1"/>
  <c r="B100" i="7"/>
  <c r="D80" i="7"/>
  <c r="E61" i="7"/>
  <c r="G61" i="7" s="1"/>
  <c r="F61" i="7"/>
  <c r="H61" i="7" s="1"/>
  <c r="D61" i="7"/>
  <c r="B81" i="7"/>
  <c r="E99" i="7"/>
  <c r="G99" i="7" s="1"/>
  <c r="F99" i="7"/>
  <c r="H99" i="7" s="1"/>
  <c r="D99" i="7"/>
  <c r="B119" i="7"/>
  <c r="F137" i="7"/>
  <c r="H137" i="7" s="1"/>
  <c r="E137" i="7"/>
  <c r="B157" i="7"/>
  <c r="D137" i="7"/>
  <c r="E175" i="7"/>
  <c r="G175" i="7" s="1"/>
  <c r="F175" i="7"/>
  <c r="H175" i="7" s="1"/>
  <c r="D175" i="7"/>
  <c r="B195" i="7"/>
  <c r="B215" i="7" s="1"/>
  <c r="I175" i="7" l="1" a="1"/>
  <c r="I175" i="7" s="1"/>
  <c r="I99" i="7" a="1"/>
  <c r="I99" i="7" s="1"/>
  <c r="I61" i="7" a="1"/>
  <c r="I61" i="7" s="1"/>
  <c r="I80" i="7" a="1"/>
  <c r="I80" i="7" s="1"/>
  <c r="I118" i="7" a="1"/>
  <c r="I118" i="7" s="1"/>
  <c r="I156" i="7" a="1"/>
  <c r="I156" i="7" s="1"/>
  <c r="I271" i="7" a="1"/>
  <c r="I271" i="7" s="1"/>
  <c r="I194" i="7" a="1"/>
  <c r="I194" i="7" s="1"/>
  <c r="G233" i="7"/>
  <c r="I233" i="7" s="1" a="1"/>
  <c r="I233" i="7" s="1"/>
  <c r="G213" i="7"/>
  <c r="I213" i="7" s="1" a="1"/>
  <c r="I213" i="7" s="1"/>
  <c r="G137" i="7"/>
  <c r="I137" i="7" s="1" a="1"/>
  <c r="I137" i="7" s="1"/>
  <c r="G270" i="7"/>
  <c r="I270" i="7" s="1" a="1"/>
  <c r="I270" i="7" s="1"/>
  <c r="H308" i="7"/>
  <c r="I308" i="7" s="1" a="1"/>
  <c r="I308" i="7" s="1"/>
  <c r="E290" i="7"/>
  <c r="G290" i="7" s="1"/>
  <c r="E214" i="7"/>
  <c r="F290" i="7"/>
  <c r="H290" i="7" s="1"/>
  <c r="D309" i="7"/>
  <c r="D252" i="7"/>
  <c r="E309" i="7"/>
  <c r="G309" i="7" s="1"/>
  <c r="F252" i="7"/>
  <c r="A311" i="7"/>
  <c r="C311" i="7" s="1"/>
  <c r="C291" i="7"/>
  <c r="A310" i="7"/>
  <c r="C310" i="7" s="1"/>
  <c r="C290" i="7"/>
  <c r="F309" i="7"/>
  <c r="H309" i="7" s="1"/>
  <c r="C233" i="7"/>
  <c r="A253" i="7"/>
  <c r="C214" i="7"/>
  <c r="A234" i="7"/>
  <c r="E234" i="7" s="1"/>
  <c r="G234" i="7" s="1"/>
  <c r="F253" i="7"/>
  <c r="H253" i="7" s="1"/>
  <c r="B273" i="7"/>
  <c r="E253" i="7"/>
  <c r="G253" i="7" s="1"/>
  <c r="D253" i="7"/>
  <c r="C252" i="7"/>
  <c r="A272" i="7"/>
  <c r="B235" i="7"/>
  <c r="C195" i="7"/>
  <c r="A215" i="7"/>
  <c r="E310" i="7"/>
  <c r="G310" i="7" s="1"/>
  <c r="D310" i="7"/>
  <c r="F310" i="7"/>
  <c r="H310" i="7" s="1"/>
  <c r="B311" i="7"/>
  <c r="D291" i="7"/>
  <c r="E291" i="7"/>
  <c r="G291" i="7" s="1"/>
  <c r="F291" i="7"/>
  <c r="H291" i="7" s="1"/>
  <c r="B254" i="7"/>
  <c r="B292" i="7"/>
  <c r="D272" i="7"/>
  <c r="E272" i="7"/>
  <c r="G272" i="7" s="1"/>
  <c r="F272" i="7"/>
  <c r="H272" i="7" s="1"/>
  <c r="D233" i="7"/>
  <c r="A101" i="7"/>
  <c r="C81" i="7"/>
  <c r="A139" i="7"/>
  <c r="C119" i="7"/>
  <c r="A196" i="7"/>
  <c r="C176" i="7"/>
  <c r="A158" i="7"/>
  <c r="C138" i="7"/>
  <c r="A177" i="7"/>
  <c r="C157" i="7"/>
  <c r="A120" i="7"/>
  <c r="C100" i="7"/>
  <c r="E195" i="7"/>
  <c r="G195" i="7" s="1"/>
  <c r="F195" i="7"/>
  <c r="H195" i="7" s="1"/>
  <c r="D195" i="7"/>
  <c r="F157" i="7"/>
  <c r="H157" i="7" s="1"/>
  <c r="E157" i="7"/>
  <c r="G157" i="7" s="1"/>
  <c r="D157" i="7"/>
  <c r="B177" i="7"/>
  <c r="E119" i="7"/>
  <c r="G119" i="7" s="1"/>
  <c r="F119" i="7"/>
  <c r="H119" i="7" s="1"/>
  <c r="D119" i="7"/>
  <c r="B139" i="7"/>
  <c r="E81" i="7"/>
  <c r="G81" i="7" s="1"/>
  <c r="F81" i="7"/>
  <c r="H81" i="7" s="1"/>
  <c r="D81" i="7"/>
  <c r="B101" i="7"/>
  <c r="E100" i="7"/>
  <c r="G100" i="7" s="1"/>
  <c r="F100" i="7"/>
  <c r="H100" i="7" s="1"/>
  <c r="D100" i="7"/>
  <c r="B120" i="7"/>
  <c r="F138" i="7"/>
  <c r="H138" i="7" s="1"/>
  <c r="D138" i="7"/>
  <c r="E138" i="7"/>
  <c r="G138" i="7" s="1"/>
  <c r="B158" i="7"/>
  <c r="E176" i="7"/>
  <c r="G176" i="7" s="1"/>
  <c r="F176" i="7"/>
  <c r="H176" i="7" s="1"/>
  <c r="D176" i="7"/>
  <c r="B196" i="7"/>
  <c r="B216" i="7" s="1"/>
  <c r="I253" i="7" l="1" a="1"/>
  <c r="I253" i="7" s="1"/>
  <c r="I195" i="7" a="1"/>
  <c r="I195" i="7" s="1"/>
  <c r="I291" i="7" a="1"/>
  <c r="I291" i="7" s="1"/>
  <c r="I157" i="7" a="1"/>
  <c r="I157" i="7" s="1"/>
  <c r="I138" i="7" a="1"/>
  <c r="I138" i="7" s="1"/>
  <c r="I176" i="7" a="1"/>
  <c r="I176" i="7" s="1"/>
  <c r="I100" i="7" a="1"/>
  <c r="I100" i="7" s="1"/>
  <c r="I81" i="7" a="1"/>
  <c r="I81" i="7" s="1"/>
  <c r="I119" i="7" a="1"/>
  <c r="I119" i="7" s="1"/>
  <c r="I290" i="7" a="1"/>
  <c r="I290" i="7" s="1"/>
  <c r="I272" i="7" a="1"/>
  <c r="I272" i="7" s="1"/>
  <c r="I310" i="7" a="1"/>
  <c r="I310" i="7" s="1"/>
  <c r="I309" i="7" a="1"/>
  <c r="I309" i="7" s="1"/>
  <c r="G214" i="7"/>
  <c r="I214" i="7" s="1" a="1"/>
  <c r="I214" i="7" s="1"/>
  <c r="H252" i="7"/>
  <c r="I252" i="7" s="1" a="1"/>
  <c r="I252" i="7" s="1"/>
  <c r="D234" i="7"/>
  <c r="E311" i="7"/>
  <c r="G311" i="7" s="1"/>
  <c r="D311" i="7"/>
  <c r="F311" i="7"/>
  <c r="H311" i="7" s="1"/>
  <c r="C215" i="7"/>
  <c r="A235" i="7"/>
  <c r="F235" i="7" s="1"/>
  <c r="H235" i="7" s="1"/>
  <c r="D215" i="7"/>
  <c r="B255" i="7"/>
  <c r="C234" i="7"/>
  <c r="A254" i="7"/>
  <c r="F234" i="7"/>
  <c r="F215" i="7"/>
  <c r="H215" i="7" s="1"/>
  <c r="B312" i="7"/>
  <c r="C196" i="7"/>
  <c r="A216" i="7"/>
  <c r="F216" i="7" s="1"/>
  <c r="H216" i="7" s="1"/>
  <c r="B236" i="7"/>
  <c r="B274" i="7"/>
  <c r="F254" i="7"/>
  <c r="H254" i="7" s="1"/>
  <c r="E215" i="7"/>
  <c r="G215" i="7" s="1"/>
  <c r="C272" i="7"/>
  <c r="A292" i="7"/>
  <c r="E292" i="7" s="1"/>
  <c r="G292" i="7" s="1"/>
  <c r="B293" i="7"/>
  <c r="C253" i="7"/>
  <c r="A273" i="7"/>
  <c r="E273" i="7" s="1"/>
  <c r="G273" i="7" s="1"/>
  <c r="A159" i="7"/>
  <c r="C139" i="7"/>
  <c r="C120" i="7"/>
  <c r="A140" i="7"/>
  <c r="C177" i="7"/>
  <c r="A197" i="7"/>
  <c r="C158" i="7"/>
  <c r="A178" i="7"/>
  <c r="C101" i="7"/>
  <c r="A121" i="7"/>
  <c r="E196" i="7"/>
  <c r="G196" i="7" s="1"/>
  <c r="D196" i="7"/>
  <c r="F196" i="7"/>
  <c r="H196" i="7" s="1"/>
  <c r="E158" i="7"/>
  <c r="G158" i="7" s="1"/>
  <c r="F158" i="7"/>
  <c r="H158" i="7" s="1"/>
  <c r="B178" i="7"/>
  <c r="D158" i="7"/>
  <c r="E120" i="7"/>
  <c r="G120" i="7" s="1"/>
  <c r="F120" i="7"/>
  <c r="H120" i="7" s="1"/>
  <c r="D120" i="7"/>
  <c r="B140" i="7"/>
  <c r="E101" i="7"/>
  <c r="G101" i="7" s="1"/>
  <c r="F101" i="7"/>
  <c r="H101" i="7" s="1"/>
  <c r="D101" i="7"/>
  <c r="B121" i="7"/>
  <c r="F139" i="7"/>
  <c r="H139" i="7" s="1"/>
  <c r="E139" i="7"/>
  <c r="G139" i="7" s="1"/>
  <c r="D139" i="7"/>
  <c r="B159" i="7"/>
  <c r="E177" i="7"/>
  <c r="G177" i="7" s="1"/>
  <c r="F177" i="7"/>
  <c r="H177" i="7" s="1"/>
  <c r="B197" i="7"/>
  <c r="B217" i="7" s="1"/>
  <c r="D177" i="7"/>
  <c r="I177" i="7" l="1" a="1"/>
  <c r="I177" i="7" s="1"/>
  <c r="I101" i="7" a="1"/>
  <c r="I101" i="7" s="1"/>
  <c r="I215" i="7" a="1"/>
  <c r="I215" i="7" s="1"/>
  <c r="I196" i="7" a="1"/>
  <c r="I196" i="7" s="1"/>
  <c r="I139" i="7" a="1"/>
  <c r="I139" i="7" s="1"/>
  <c r="I311" i="7" a="1"/>
  <c r="I311" i="7" s="1"/>
  <c r="I120" i="7" a="1"/>
  <c r="I120" i="7" s="1"/>
  <c r="I158" i="7" a="1"/>
  <c r="I158" i="7" s="1"/>
  <c r="H234" i="7"/>
  <c r="I234" i="7" s="1" a="1"/>
  <c r="I234" i="7" s="1"/>
  <c r="E235" i="7"/>
  <c r="F273" i="7"/>
  <c r="D273" i="7"/>
  <c r="D235" i="7"/>
  <c r="A236" i="7"/>
  <c r="C216" i="7"/>
  <c r="C254" i="7"/>
  <c r="A274" i="7"/>
  <c r="D274" i="7" s="1"/>
  <c r="B237" i="7"/>
  <c r="C292" i="7"/>
  <c r="A312" i="7"/>
  <c r="C312" i="7" s="1"/>
  <c r="E254" i="7"/>
  <c r="E216" i="7"/>
  <c r="B275" i="7"/>
  <c r="B294" i="7"/>
  <c r="D216" i="7"/>
  <c r="D292" i="7"/>
  <c r="C197" i="7"/>
  <c r="A217" i="7"/>
  <c r="F217" i="7" s="1"/>
  <c r="H217" i="7" s="1"/>
  <c r="C273" i="7"/>
  <c r="A293" i="7"/>
  <c r="F293" i="7" s="1"/>
  <c r="H293" i="7" s="1"/>
  <c r="B313" i="7"/>
  <c r="D254" i="7"/>
  <c r="B256" i="7"/>
  <c r="D236" i="7"/>
  <c r="F236" i="7"/>
  <c r="H236" i="7" s="1"/>
  <c r="F292" i="7"/>
  <c r="A255" i="7"/>
  <c r="F255" i="7" s="1"/>
  <c r="H255" i="7" s="1"/>
  <c r="C235" i="7"/>
  <c r="C121" i="7"/>
  <c r="A141" i="7"/>
  <c r="C140" i="7"/>
  <c r="A160" i="7"/>
  <c r="A179" i="7"/>
  <c r="C159" i="7"/>
  <c r="A198" i="7"/>
  <c r="C178" i="7"/>
  <c r="E197" i="7"/>
  <c r="G197" i="7" s="1"/>
  <c r="F197" i="7"/>
  <c r="H197" i="7" s="1"/>
  <c r="D197" i="7"/>
  <c r="F159" i="7"/>
  <c r="H159" i="7" s="1"/>
  <c r="D159" i="7"/>
  <c r="E159" i="7"/>
  <c r="G159" i="7" s="1"/>
  <c r="B179" i="7"/>
  <c r="F121" i="7"/>
  <c r="H121" i="7" s="1"/>
  <c r="E121" i="7"/>
  <c r="G121" i="7" s="1"/>
  <c r="B141" i="7"/>
  <c r="D121" i="7"/>
  <c r="E140" i="7"/>
  <c r="D140" i="7"/>
  <c r="B160" i="7"/>
  <c r="F140" i="7"/>
  <c r="H140" i="7" s="1"/>
  <c r="E178" i="7"/>
  <c r="G178" i="7" s="1"/>
  <c r="D178" i="7"/>
  <c r="F178" i="7"/>
  <c r="H178" i="7" s="1"/>
  <c r="B198" i="7"/>
  <c r="B218" i="7" s="1"/>
  <c r="I178" i="7" l="1" a="1"/>
  <c r="I178" i="7" s="1"/>
  <c r="I197" i="7" a="1"/>
  <c r="I197" i="7" s="1"/>
  <c r="I121" i="7" a="1"/>
  <c r="I121" i="7" s="1"/>
  <c r="I159" i="7" a="1"/>
  <c r="I159" i="7" s="1"/>
  <c r="G216" i="7"/>
  <c r="I216" i="7" s="1" a="1"/>
  <c r="I216" i="7" s="1"/>
  <c r="G235" i="7"/>
  <c r="I235" i="7" s="1" a="1"/>
  <c r="I235" i="7" s="1"/>
  <c r="G140" i="7"/>
  <c r="I140" i="7" s="1" a="1"/>
  <c r="I140" i="7" s="1"/>
  <c r="G254" i="7"/>
  <c r="I254" i="7" s="1" a="1"/>
  <c r="I254" i="7" s="1"/>
  <c r="H273" i="7"/>
  <c r="I273" i="7" s="1" a="1"/>
  <c r="I273" i="7" s="1"/>
  <c r="H292" i="7"/>
  <c r="I292" i="7" s="1" a="1"/>
  <c r="I292" i="7" s="1"/>
  <c r="E312" i="7"/>
  <c r="G312" i="7" s="1"/>
  <c r="D217" i="7"/>
  <c r="F274" i="7"/>
  <c r="H274" i="7" s="1"/>
  <c r="D255" i="7"/>
  <c r="B238" i="7"/>
  <c r="C198" i="7"/>
  <c r="A218" i="7"/>
  <c r="D218" i="7" s="1"/>
  <c r="C293" i="7"/>
  <c r="A313" i="7"/>
  <c r="C313" i="7" s="1"/>
  <c r="D312" i="7"/>
  <c r="B257" i="7"/>
  <c r="C236" i="7"/>
  <c r="A256" i="7"/>
  <c r="D256" i="7" s="1"/>
  <c r="A275" i="7"/>
  <c r="D275" i="7" s="1"/>
  <c r="C255" i="7"/>
  <c r="B276" i="7"/>
  <c r="F256" i="7"/>
  <c r="H256" i="7" s="1"/>
  <c r="D293" i="7"/>
  <c r="B314" i="7"/>
  <c r="B295" i="7"/>
  <c r="F275" i="7"/>
  <c r="H275" i="7" s="1"/>
  <c r="C274" i="7"/>
  <c r="A294" i="7"/>
  <c r="E236" i="7"/>
  <c r="E293" i="7"/>
  <c r="C217" i="7"/>
  <c r="A237" i="7"/>
  <c r="F237" i="7" s="1"/>
  <c r="H237" i="7" s="1"/>
  <c r="E274" i="7"/>
  <c r="G274" i="7" s="1"/>
  <c r="E255" i="7"/>
  <c r="F312" i="7"/>
  <c r="H312" i="7" s="1"/>
  <c r="E217" i="7"/>
  <c r="C160" i="7"/>
  <c r="A180" i="7"/>
  <c r="A161" i="7"/>
  <c r="C141" i="7"/>
  <c r="C179" i="7"/>
  <c r="A199" i="7"/>
  <c r="E198" i="7"/>
  <c r="G198" i="7" s="1"/>
  <c r="F198" i="7"/>
  <c r="H198" i="7" s="1"/>
  <c r="D198" i="7"/>
  <c r="E160" i="7"/>
  <c r="G160" i="7" s="1"/>
  <c r="F160" i="7"/>
  <c r="H160" i="7" s="1"/>
  <c r="D160" i="7"/>
  <c r="B180" i="7"/>
  <c r="F141" i="7"/>
  <c r="H141" i="7" s="1"/>
  <c r="E141" i="7"/>
  <c r="G141" i="7" s="1"/>
  <c r="D141" i="7"/>
  <c r="B161" i="7"/>
  <c r="E179" i="7"/>
  <c r="G179" i="7" s="1"/>
  <c r="F179" i="7"/>
  <c r="H179" i="7" s="1"/>
  <c r="D179" i="7"/>
  <c r="B199" i="7"/>
  <c r="B219" i="7" s="1"/>
  <c r="I141" i="7" l="1" a="1"/>
  <c r="I141" i="7" s="1"/>
  <c r="I198" i="7" a="1"/>
  <c r="I198" i="7" s="1"/>
  <c r="I274" i="7" a="1"/>
  <c r="I274" i="7" s="1"/>
  <c r="I179" i="7" a="1"/>
  <c r="I179" i="7" s="1"/>
  <c r="I160" i="7" a="1"/>
  <c r="I160" i="7" s="1"/>
  <c r="I312" i="7" a="1"/>
  <c r="I312" i="7" s="1"/>
  <c r="G293" i="7"/>
  <c r="I293" i="7" s="1" a="1"/>
  <c r="I293" i="7" s="1"/>
  <c r="G255" i="7"/>
  <c r="I255" i="7" s="1" a="1"/>
  <c r="I255" i="7" s="1"/>
  <c r="G236" i="7"/>
  <c r="I236" i="7" s="1" a="1"/>
  <c r="I236" i="7" s="1"/>
  <c r="G217" i="7"/>
  <c r="I217" i="7" s="1" a="1"/>
  <c r="I217" i="7" s="1"/>
  <c r="F313" i="7"/>
  <c r="H313" i="7" s="1"/>
  <c r="E256" i="7"/>
  <c r="B239" i="7"/>
  <c r="B258" i="7"/>
  <c r="C237" i="7"/>
  <c r="A257" i="7"/>
  <c r="A314" i="7"/>
  <c r="C314" i="7" s="1"/>
  <c r="C294" i="7"/>
  <c r="D294" i="7"/>
  <c r="C275" i="7"/>
  <c r="A295" i="7"/>
  <c r="D295" i="7" s="1"/>
  <c r="D237" i="7"/>
  <c r="B315" i="7"/>
  <c r="F295" i="7"/>
  <c r="H295" i="7" s="1"/>
  <c r="E294" i="7"/>
  <c r="G294" i="7" s="1"/>
  <c r="C256" i="7"/>
  <c r="A276" i="7"/>
  <c r="E276" i="7" s="1"/>
  <c r="G276" i="7" s="1"/>
  <c r="E257" i="7"/>
  <c r="G257" i="7" s="1"/>
  <c r="B277" i="7"/>
  <c r="D313" i="7"/>
  <c r="C218" i="7"/>
  <c r="A238" i="7"/>
  <c r="F218" i="7"/>
  <c r="H218" i="7" s="1"/>
  <c r="C199" i="7"/>
  <c r="A219" i="7"/>
  <c r="D219" i="7" s="1"/>
  <c r="E275" i="7"/>
  <c r="F294" i="7"/>
  <c r="H294" i="7" s="1"/>
  <c r="B296" i="7"/>
  <c r="D276" i="7"/>
  <c r="E237" i="7"/>
  <c r="E313" i="7"/>
  <c r="G313" i="7" s="1"/>
  <c r="E218" i="7"/>
  <c r="G218" i="7" s="1"/>
  <c r="C180" i="7"/>
  <c r="A200" i="7"/>
  <c r="C161" i="7"/>
  <c r="A181" i="7"/>
  <c r="E199" i="7"/>
  <c r="G199" i="7" s="1"/>
  <c r="F199" i="7"/>
  <c r="H199" i="7" s="1"/>
  <c r="D199" i="7"/>
  <c r="F161" i="7"/>
  <c r="H161" i="7" s="1"/>
  <c r="E161" i="7"/>
  <c r="B181" i="7"/>
  <c r="D161" i="7"/>
  <c r="E180" i="7"/>
  <c r="G180" i="7" s="1"/>
  <c r="D180" i="7"/>
  <c r="B200" i="7"/>
  <c r="B220" i="7" s="1"/>
  <c r="F180" i="7"/>
  <c r="H180" i="7" s="1"/>
  <c r="I294" i="7" l="1" a="1"/>
  <c r="I294" i="7" s="1"/>
  <c r="I180" i="7" a="1"/>
  <c r="I180" i="7" s="1"/>
  <c r="I218" i="7" a="1"/>
  <c r="I218" i="7" s="1"/>
  <c r="I199" i="7" a="1"/>
  <c r="I199" i="7" s="1"/>
  <c r="I313" i="7" a="1"/>
  <c r="I313" i="7" s="1"/>
  <c r="G237" i="7"/>
  <c r="I237" i="7" s="1" a="1"/>
  <c r="I237" i="7" s="1"/>
  <c r="G275" i="7"/>
  <c r="I275" i="7" s="1" a="1"/>
  <c r="I275" i="7" s="1"/>
  <c r="G256" i="7"/>
  <c r="I256" i="7" s="1" a="1"/>
  <c r="I256" i="7" s="1"/>
  <c r="G161" i="7"/>
  <c r="I161" i="7" s="1" a="1"/>
  <c r="I161" i="7" s="1"/>
  <c r="F276" i="7"/>
  <c r="E295" i="7"/>
  <c r="F314" i="7"/>
  <c r="H314" i="7" s="1"/>
  <c r="D314" i="7"/>
  <c r="E314" i="7"/>
  <c r="G314" i="7" s="1"/>
  <c r="C238" i="7"/>
  <c r="A258" i="7"/>
  <c r="D258" i="7" s="1"/>
  <c r="C257" i="7"/>
  <c r="A277" i="7"/>
  <c r="B278" i="7"/>
  <c r="F258" i="7"/>
  <c r="H258" i="7" s="1"/>
  <c r="A239" i="7"/>
  <c r="C219" i="7"/>
  <c r="D257" i="7"/>
  <c r="F238" i="7"/>
  <c r="H238" i="7" s="1"/>
  <c r="F219" i="7"/>
  <c r="H219" i="7" s="1"/>
  <c r="B316" i="7"/>
  <c r="F257" i="7"/>
  <c r="E238" i="7"/>
  <c r="E239" i="7"/>
  <c r="G239" i="7" s="1"/>
  <c r="D239" i="7"/>
  <c r="B259" i="7"/>
  <c r="B240" i="7"/>
  <c r="C200" i="7"/>
  <c r="A220" i="7"/>
  <c r="B297" i="7"/>
  <c r="D277" i="7"/>
  <c r="C276" i="7"/>
  <c r="A296" i="7"/>
  <c r="C295" i="7"/>
  <c r="A315" i="7"/>
  <c r="C315" i="7" s="1"/>
  <c r="D238" i="7"/>
  <c r="E219" i="7"/>
  <c r="G219" i="7" s="1"/>
  <c r="A201" i="7"/>
  <c r="C181" i="7"/>
  <c r="E200" i="7"/>
  <c r="G200" i="7" s="1"/>
  <c r="F200" i="7"/>
  <c r="H200" i="7" s="1"/>
  <c r="D200" i="7"/>
  <c r="E181" i="7"/>
  <c r="G181" i="7" s="1"/>
  <c r="F181" i="7"/>
  <c r="H181" i="7" s="1"/>
  <c r="D181" i="7"/>
  <c r="B201" i="7"/>
  <c r="B221" i="7" s="1"/>
  <c r="I314" i="7" l="1" a="1"/>
  <c r="I314" i="7" s="1"/>
  <c r="I200" i="7" a="1"/>
  <c r="I200" i="7" s="1"/>
  <c r="I181" i="7" a="1"/>
  <c r="I181" i="7" s="1"/>
  <c r="I219" i="7" a="1"/>
  <c r="I219" i="7" s="1"/>
  <c r="G238" i="7"/>
  <c r="I238" i="7" s="1" a="1"/>
  <c r="I238" i="7" s="1"/>
  <c r="G295" i="7"/>
  <c r="I295" i="7" s="1" a="1"/>
  <c r="I295" i="7" s="1"/>
  <c r="H257" i="7"/>
  <c r="I257" i="7" s="1" a="1"/>
  <c r="I257" i="7" s="1"/>
  <c r="H276" i="7"/>
  <c r="I276" i="7" s="1" a="1"/>
  <c r="I276" i="7" s="1"/>
  <c r="E258" i="7"/>
  <c r="D315" i="7"/>
  <c r="B241" i="7"/>
  <c r="D221" i="7"/>
  <c r="C201" i="7"/>
  <c r="A221" i="7"/>
  <c r="C296" i="7"/>
  <c r="A316" i="7"/>
  <c r="C316" i="7" s="1"/>
  <c r="C220" i="7"/>
  <c r="A240" i="7"/>
  <c r="E220" i="7"/>
  <c r="G220" i="7" s="1"/>
  <c r="E296" i="7"/>
  <c r="G296" i="7" s="1"/>
  <c r="C277" i="7"/>
  <c r="A297" i="7"/>
  <c r="F297" i="7" s="1"/>
  <c r="H297" i="7" s="1"/>
  <c r="B317" i="7"/>
  <c r="D220" i="7"/>
  <c r="D296" i="7"/>
  <c r="E277" i="7"/>
  <c r="G277" i="7" s="1"/>
  <c r="F240" i="7"/>
  <c r="H240" i="7" s="1"/>
  <c r="B260" i="7"/>
  <c r="D240" i="7"/>
  <c r="E240" i="7"/>
  <c r="G240" i="7" s="1"/>
  <c r="B279" i="7"/>
  <c r="F296" i="7"/>
  <c r="H296" i="7" s="1"/>
  <c r="F315" i="7"/>
  <c r="H315" i="7" s="1"/>
  <c r="A278" i="7"/>
  <c r="C258" i="7"/>
  <c r="F277" i="7"/>
  <c r="H277" i="7" s="1"/>
  <c r="F220" i="7"/>
  <c r="H220" i="7" s="1"/>
  <c r="E315" i="7"/>
  <c r="F239" i="7"/>
  <c r="A259" i="7"/>
  <c r="C239" i="7"/>
  <c r="B298" i="7"/>
  <c r="E278" i="7"/>
  <c r="G278" i="7" s="1"/>
  <c r="E201" i="7"/>
  <c r="G201" i="7" s="1"/>
  <c r="F201" i="7"/>
  <c r="H201" i="7" s="1"/>
  <c r="D201" i="7"/>
  <c r="I296" i="7" l="1" a="1"/>
  <c r="I296" i="7" s="1"/>
  <c r="I277" i="7" a="1"/>
  <c r="I277" i="7" s="1"/>
  <c r="I201" i="7" a="1"/>
  <c r="I201" i="7" s="1"/>
  <c r="I220" i="7" a="1"/>
  <c r="I220" i="7" s="1"/>
  <c r="I240" i="7" a="1"/>
  <c r="I240" i="7" s="1"/>
  <c r="G315" i="7"/>
  <c r="I315" i="7" s="1" a="1"/>
  <c r="I315" i="7" s="1"/>
  <c r="G258" i="7"/>
  <c r="I258" i="7" s="1" a="1"/>
  <c r="I258" i="7" s="1"/>
  <c r="H239" i="7"/>
  <c r="I239" i="7" s="1" a="1"/>
  <c r="I239" i="7" s="1"/>
  <c r="D297" i="7"/>
  <c r="E316" i="7"/>
  <c r="G316" i="7" s="1"/>
  <c r="C259" i="7"/>
  <c r="A279" i="7"/>
  <c r="D279" i="7" s="1"/>
  <c r="B299" i="7"/>
  <c r="B318" i="7"/>
  <c r="F316" i="7"/>
  <c r="H316" i="7" s="1"/>
  <c r="C278" i="7"/>
  <c r="A298" i="7"/>
  <c r="E298" i="7" s="1"/>
  <c r="G298" i="7" s="1"/>
  <c r="D259" i="7"/>
  <c r="A317" i="7"/>
  <c r="C317" i="7" s="1"/>
  <c r="C297" i="7"/>
  <c r="B261" i="7"/>
  <c r="F278" i="7"/>
  <c r="F259" i="7"/>
  <c r="H259" i="7" s="1"/>
  <c r="E297" i="7"/>
  <c r="C240" i="7"/>
  <c r="A260" i="7"/>
  <c r="F260" i="7" s="1"/>
  <c r="H260" i="7" s="1"/>
  <c r="C221" i="7"/>
  <c r="A241" i="7"/>
  <c r="D241" i="7" s="1"/>
  <c r="F221" i="7"/>
  <c r="H221" i="7" s="1"/>
  <c r="D278" i="7"/>
  <c r="D316" i="7"/>
  <c r="E259" i="7"/>
  <c r="G259" i="7" s="1"/>
  <c r="E260" i="7"/>
  <c r="G260" i="7" s="1"/>
  <c r="B280" i="7"/>
  <c r="E221" i="7"/>
  <c r="G221" i="7" s="1"/>
  <c r="I260" i="7" l="1" a="1"/>
  <c r="I260" i="7" s="1"/>
  <c r="I259" i="7" a="1"/>
  <c r="I259" i="7" s="1"/>
  <c r="I221" i="7" a="1"/>
  <c r="I221" i="7" s="1"/>
  <c r="I316" i="7" a="1"/>
  <c r="I316" i="7" s="1"/>
  <c r="G297" i="7"/>
  <c r="I297" i="7" s="1" a="1"/>
  <c r="I297" i="7" s="1"/>
  <c r="H278" i="7"/>
  <c r="I278" i="7" s="1" a="1"/>
  <c r="I278" i="7" s="1"/>
  <c r="E279" i="7"/>
  <c r="G279" i="7" s="1"/>
  <c r="D298" i="7"/>
  <c r="F241" i="7"/>
  <c r="H241" i="7" s="1"/>
  <c r="F317" i="7"/>
  <c r="H317" i="7" s="1"/>
  <c r="E241" i="7"/>
  <c r="G241" i="7" s="1"/>
  <c r="B319" i="7"/>
  <c r="C260" i="7"/>
  <c r="A280" i="7"/>
  <c r="D280" i="7" s="1"/>
  <c r="D317" i="7"/>
  <c r="D260" i="7"/>
  <c r="A299" i="7"/>
  <c r="C279" i="7"/>
  <c r="E317" i="7"/>
  <c r="G317" i="7" s="1"/>
  <c r="F280" i="7"/>
  <c r="H280" i="7" s="1"/>
  <c r="E280" i="7"/>
  <c r="G280" i="7" s="1"/>
  <c r="B300" i="7"/>
  <c r="A261" i="7"/>
  <c r="F261" i="7" s="1"/>
  <c r="H261" i="7" s="1"/>
  <c r="C241" i="7"/>
  <c r="B281" i="7"/>
  <c r="C298" i="7"/>
  <c r="A318" i="7"/>
  <c r="C318" i="7" s="1"/>
  <c r="F298" i="7"/>
  <c r="F279" i="7"/>
  <c r="H279" i="7" s="1"/>
  <c r="I279" i="7" l="1" a="1"/>
  <c r="I279" i="7" s="1"/>
  <c r="I317" i="7" a="1"/>
  <c r="I317" i="7" s="1"/>
  <c r="I241" i="7" a="1"/>
  <c r="I241" i="7" s="1"/>
  <c r="I280" i="7" a="1"/>
  <c r="I280" i="7" s="1"/>
  <c r="H298" i="7"/>
  <c r="I298" i="7" s="1" a="1"/>
  <c r="I298" i="7" s="1"/>
  <c r="D318" i="7"/>
  <c r="B301" i="7"/>
  <c r="A319" i="7"/>
  <c r="E319" i="7" s="1"/>
  <c r="G319" i="7" s="1"/>
  <c r="C299" i="7"/>
  <c r="C261" i="7"/>
  <c r="A281" i="7"/>
  <c r="D281" i="7" s="1"/>
  <c r="D261" i="7"/>
  <c r="E261" i="7"/>
  <c r="E318" i="7"/>
  <c r="G318" i="7" s="1"/>
  <c r="A300" i="7"/>
  <c r="F300" i="7" s="1"/>
  <c r="H300" i="7" s="1"/>
  <c r="C280" i="7"/>
  <c r="D299" i="7"/>
  <c r="D319" i="7"/>
  <c r="E299" i="7"/>
  <c r="G299" i="7" s="1"/>
  <c r="D300" i="7"/>
  <c r="B320" i="7"/>
  <c r="E300" i="7"/>
  <c r="G300" i="7" s="1"/>
  <c r="F318" i="7"/>
  <c r="H318" i="7" s="1"/>
  <c r="F299" i="7"/>
  <c r="H299" i="7" s="1"/>
  <c r="I318" i="7" l="1" a="1"/>
  <c r="I318" i="7" s="1"/>
  <c r="I299" i="7" a="1"/>
  <c r="I299" i="7" s="1"/>
  <c r="I300" i="7" a="1"/>
  <c r="I300" i="7" s="1"/>
  <c r="G261" i="7"/>
  <c r="I261" i="7" s="1" a="1"/>
  <c r="I261" i="7" s="1"/>
  <c r="E281" i="7"/>
  <c r="G281" i="7" s="1"/>
  <c r="B321" i="7"/>
  <c r="C300" i="7"/>
  <c r="A320" i="7"/>
  <c r="C320" i="7" s="1"/>
  <c r="C281" i="7"/>
  <c r="A301" i="7"/>
  <c r="E301" i="7" s="1"/>
  <c r="G301" i="7" s="1"/>
  <c r="F319" i="7"/>
  <c r="C319" i="7"/>
  <c r="F281" i="7"/>
  <c r="H281" i="7" s="1"/>
  <c r="I281" i="7" l="1" a="1"/>
  <c r="I281" i="7" s="1"/>
  <c r="H319" i="7"/>
  <c r="I319" i="7" s="1" a="1"/>
  <c r="I319" i="7" s="1"/>
  <c r="F301" i="7"/>
  <c r="F320" i="7"/>
  <c r="H320" i="7" s="1"/>
  <c r="C301" i="7"/>
  <c r="A321" i="7"/>
  <c r="C321" i="7" s="1"/>
  <c r="E320" i="7"/>
  <c r="G320" i="7" s="1"/>
  <c r="D320" i="7"/>
  <c r="D301" i="7"/>
  <c r="I320" i="7" l="1" a="1"/>
  <c r="I320" i="7" s="1"/>
  <c r="H301" i="7"/>
  <c r="I301" i="7" s="1" a="1"/>
  <c r="I301" i="7" s="1"/>
  <c r="E321" i="7"/>
  <c r="G321" i="7" s="1"/>
  <c r="D321" i="7"/>
  <c r="F321" i="7"/>
  <c r="H321" i="7" s="1"/>
  <c r="I321" i="7" l="1" a="1"/>
  <c r="I321" i="7" s="1"/>
  <c r="A6" i="6" s="1" a="1"/>
  <c r="A6"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<sst xmlns="http://schemas.openxmlformats.org/spreadsheetml/2006/main" count="377" uniqueCount="143">
  <si>
    <t>Rapid Growth Prioritization Tool</t>
  </si>
  <si>
    <t>Welcome!</t>
  </si>
  <si>
    <t>Purpose</t>
  </si>
  <si>
    <t>The prioritization tool was developed to help organizations who have been experiencing a rapid expansion of their budgeting and programming be able to categorize against the different priorities facing the organization during this period of high growth. We often heard it's hard to determine where to begin with so many competing priorities. This tool is intended to provide a valuable discussion space and outcomes to distinguish tasks by their level of urgency and value to the organization.</t>
  </si>
  <si>
    <t xml:space="preserve">Time </t>
  </si>
  <si>
    <t>1.5-2 hours</t>
  </si>
  <si>
    <t>Who should be involved</t>
  </si>
  <si>
    <t>Members of the senior leadership and others, as relevant, that can help respond to the categories mentioned in the prioritization tool. A facilitator is recommended to help guide the conversation and spark helpful reflection. If you're interested in having a facilitated conversation, please feel free to reach out to La Piana at info@lapiana.org</t>
  </si>
  <si>
    <t>Instructions</t>
  </si>
  <si>
    <t>Definitions of Key Terms: Urgency</t>
  </si>
  <si>
    <r>
      <rPr>
        <b/>
        <sz val="12"/>
        <color theme="1"/>
        <rFont val="Calibri"/>
        <family val="2"/>
        <scheme val="minor"/>
      </rPr>
      <t>Not at all Urgent:</t>
    </r>
    <r>
      <rPr>
        <sz val="12"/>
        <color theme="1"/>
        <rFont val="Calibri"/>
        <family val="2"/>
        <scheme val="minor"/>
      </rPr>
      <t xml:space="preserve"> A task that definitely doesn't need to happen now and might possibly not even need to happen at all (e.g. finding a different vendor for paper, etc.)
</t>
    </r>
    <r>
      <rPr>
        <b/>
        <sz val="12"/>
        <color theme="1"/>
        <rFont val="Calibri"/>
        <family val="2"/>
        <scheme val="minor"/>
      </rPr>
      <t xml:space="preserve">Slightly Urgent: </t>
    </r>
    <r>
      <rPr>
        <sz val="12"/>
        <color theme="1"/>
        <rFont val="Calibri"/>
        <family val="2"/>
        <scheme val="minor"/>
      </rPr>
      <t xml:space="preserve">A task that you get to it when you get to it, and nothing suffers because of it (e.g. drafting specific policies, etc.)
</t>
    </r>
    <r>
      <rPr>
        <b/>
        <sz val="12"/>
        <color theme="1"/>
        <rFont val="Calibri"/>
        <family val="2"/>
        <scheme val="minor"/>
      </rPr>
      <t xml:space="preserve">Moderately Urgent: </t>
    </r>
    <r>
      <rPr>
        <sz val="12"/>
        <color theme="1"/>
        <rFont val="Calibri"/>
        <family val="2"/>
        <scheme val="minor"/>
      </rPr>
      <t xml:space="preserve">A task that needs to be completed soon, but not immediately (e.g. developing a new position, updating website security, etc.)
</t>
    </r>
    <r>
      <rPr>
        <b/>
        <sz val="12"/>
        <color theme="1"/>
        <rFont val="Calibri"/>
        <family val="2"/>
        <scheme val="minor"/>
      </rPr>
      <t>Very Urgent:</t>
    </r>
    <r>
      <rPr>
        <sz val="12"/>
        <color theme="1"/>
        <rFont val="Calibri"/>
        <family val="2"/>
        <scheme val="minor"/>
      </rPr>
      <t xml:space="preserve"> A task that needs to be completed promptly, otherwise we risk a deadline, key deliverable, etc. (e.g. filling a key vacancy, turning in a quarterly report, etc.)
</t>
    </r>
    <r>
      <rPr>
        <b/>
        <sz val="12"/>
        <color theme="1"/>
        <rFont val="Calibri"/>
        <family val="2"/>
        <scheme val="minor"/>
      </rPr>
      <t>Extremely Urgent:</t>
    </r>
    <r>
      <rPr>
        <sz val="12"/>
        <color theme="1"/>
        <rFont val="Calibri"/>
        <family val="2"/>
        <scheme val="minor"/>
      </rPr>
      <t xml:space="preserve"> A task that must be completed soon, otherwise we risk compliance issues or other emergency level consequences (e.g. rent not being paid, being out of compliance, losing funding, staff well-being at severe risk, etc.)</t>
    </r>
  </si>
  <si>
    <t>Definitions of Key Terms: Valuable</t>
  </si>
  <si>
    <r>
      <rPr>
        <b/>
        <sz val="12"/>
        <color theme="1"/>
        <rFont val="Calibri"/>
        <family val="2"/>
        <scheme val="minor"/>
      </rPr>
      <t>Not at all Valuable:</t>
    </r>
    <r>
      <rPr>
        <sz val="12"/>
        <color theme="1"/>
        <rFont val="Calibri"/>
        <family val="2"/>
        <scheme val="minor"/>
      </rPr>
      <t xml:space="preserve"> A task that definitely does not add much to how we deliver/advance your mission either because of its nature or because its already been taken care of (e.g. board development was recently completed, data governance is not applicable because we have an integrated case management system, etc.)
</t>
    </r>
    <r>
      <rPr>
        <b/>
        <sz val="12"/>
        <color theme="1"/>
        <rFont val="Calibri"/>
        <family val="2"/>
        <scheme val="minor"/>
      </rPr>
      <t xml:space="preserve">Slightly Valuable: </t>
    </r>
    <r>
      <rPr>
        <sz val="12"/>
        <color theme="1"/>
        <rFont val="Calibri"/>
        <family val="2"/>
        <scheme val="minor"/>
      </rPr>
      <t xml:space="preserve">A task that may add value to deliver/advance your mission (e.g. an environmental organization that aligns vendors to be green, etc.)
</t>
    </r>
    <r>
      <rPr>
        <b/>
        <sz val="12"/>
        <color theme="1"/>
        <rFont val="Calibri"/>
        <family val="2"/>
        <scheme val="minor"/>
      </rPr>
      <t xml:space="preserve">Moderately Valuable: </t>
    </r>
    <r>
      <rPr>
        <sz val="12"/>
        <color theme="1"/>
        <rFont val="Calibri"/>
        <family val="2"/>
        <scheme val="minor"/>
      </rPr>
      <t xml:space="preserve">A task that is helpful in promoting your visibility or furthering your work on the ground (e.g. speaking at a conference, having a media appearance, updating an outdated website, etc.)
</t>
    </r>
    <r>
      <rPr>
        <b/>
        <sz val="12"/>
        <color theme="1"/>
        <rFont val="Calibri"/>
        <family val="2"/>
        <scheme val="minor"/>
      </rPr>
      <t>Very Valuable:</t>
    </r>
    <r>
      <rPr>
        <sz val="12"/>
        <color theme="1"/>
        <rFont val="Calibri"/>
        <family val="2"/>
        <scheme val="minor"/>
      </rPr>
      <t xml:space="preserve"> A task that is critical  in delivering/advancing your mission, otherwise you risk mission creep or misalignment with core organizational values, (e.g. miss out on a key opportunity to respond to an anti-immigrant law being passed in your state, participating in new coalition) 
</t>
    </r>
    <r>
      <rPr>
        <b/>
        <sz val="12"/>
        <color theme="1"/>
        <rFont val="Calibri"/>
        <family val="2"/>
        <scheme val="minor"/>
      </rPr>
      <t xml:space="preserve">Extremely Valuable: </t>
    </r>
    <r>
      <rPr>
        <sz val="12"/>
        <color theme="1"/>
        <rFont val="Calibri"/>
        <family val="2"/>
        <scheme val="minor"/>
      </rPr>
      <t>A task that is foundational and/or mandatory in delivering/advancing your mission, otherwise you lose your positioning in the field or fail to take key opportunities (e.g. holding your annual fundraising gala, developing a bold agenda for the upcoming session, etc.)</t>
    </r>
  </si>
  <si>
    <t>An important note about "value" and "urgency"</t>
  </si>
  <si>
    <r>
      <t xml:space="preserve">It's important to think about these factors in a time-specific sense, meaning is it valuable and urgent for the organization to dedicate resources </t>
    </r>
    <r>
      <rPr>
        <b/>
        <sz val="12"/>
        <color theme="1"/>
        <rFont val="Calibri"/>
        <family val="2"/>
        <scheme val="minor"/>
      </rPr>
      <t>at this time</t>
    </r>
    <r>
      <rPr>
        <sz val="12"/>
        <color theme="1"/>
        <rFont val="Calibri"/>
        <family val="2"/>
        <scheme val="minor"/>
      </rPr>
      <t>. While most, if not all, the tasks listed are valuable and urgent, the richness of the exercise comes from being able to decide whether resources should be allocated to the task at this moment, as opposed to later down the road. Marking something as having little value doesn't convey that it's not valuable, it simply conveys that it is not valuable to dedicate resources to it at this time.</t>
    </r>
  </si>
  <si>
    <t>Discussion Prompts</t>
  </si>
  <si>
    <t>1. Review category B in the Report Analysis tab. What is the low hanging fruit present in your task list that could be a big win for your organization, if you allocate resources accordingly?
2. Review category C in the Report Analysis tab. Is the level of urgency to these tasks real or perceived? Can any of these be delegated externally to allow for greater capacity in other areas that add more value?
3. Review category D in the Report Analysis tab. Are we allocating the right amount of resources to these tasks (not too many, not too few)? 
4. Reflect back to the overall responses, what was the level of agreement on tasks? Were there any task where people had significantly different perspectives on their level of value and urgency? What might be helpful to get on the same page?
5. How can we develop a plan to hold ourselves accountable to addressing the pending tasks?</t>
  </si>
  <si>
    <t>IMPORTANT: Keep the tables in the same row as the tables in the chart sheets (row 7 currently)</t>
  </si>
  <si>
    <t>Board</t>
  </si>
  <si>
    <t>External Communication</t>
  </si>
  <si>
    <t>Financial Management</t>
  </si>
  <si>
    <t>Human Resources</t>
  </si>
  <si>
    <t>Internal Communication</t>
  </si>
  <si>
    <t>Leadership</t>
  </si>
  <si>
    <t>Legal</t>
  </si>
  <si>
    <t>Operations and Systems</t>
  </si>
  <si>
    <t>Organizational Structure</t>
  </si>
  <si>
    <t>Organizational Culture</t>
  </si>
  <si>
    <r>
      <t xml:space="preserve">How </t>
    </r>
    <r>
      <rPr>
        <b/>
        <sz val="10"/>
        <color theme="1"/>
        <rFont val="Calibri"/>
        <family val="2"/>
        <scheme val="minor"/>
      </rPr>
      <t>valuable</t>
    </r>
    <r>
      <rPr>
        <sz val="10"/>
        <color theme="1"/>
        <rFont val="Calibri"/>
        <family val="2"/>
        <scheme val="minor"/>
      </rPr>
      <t xml:space="preserve"> is this in advancing your organizational mission?</t>
    </r>
  </si>
  <si>
    <r>
      <t xml:space="preserve">How </t>
    </r>
    <r>
      <rPr>
        <b/>
        <sz val="10"/>
        <color theme="1"/>
        <rFont val="Calibri"/>
        <family val="2"/>
        <scheme val="minor"/>
      </rPr>
      <t>urgent</t>
    </r>
    <r>
      <rPr>
        <sz val="10"/>
        <color theme="1"/>
        <rFont val="Calibri"/>
        <family val="2"/>
        <scheme val="minor"/>
      </rPr>
      <t xml:space="preserve"> is this in moving your work forward?</t>
    </r>
  </si>
  <si>
    <t>Task</t>
  </si>
  <si>
    <t>Value</t>
  </si>
  <si>
    <t>Urgency</t>
  </si>
  <si>
    <t>Board development</t>
  </si>
  <si>
    <t>Not At All Valuable</t>
  </si>
  <si>
    <t>Not At All Urgent</t>
  </si>
  <si>
    <t>Website maintenance</t>
  </si>
  <si>
    <t>Investment policies</t>
  </si>
  <si>
    <t>Hiring practices</t>
  </si>
  <si>
    <t>Extremely Urgent</t>
  </si>
  <si>
    <t>Communicating funding changes</t>
  </si>
  <si>
    <t>Slightly Valuable</t>
  </si>
  <si>
    <t>Very Valuable</t>
  </si>
  <si>
    <t>Legal policies</t>
  </si>
  <si>
    <t>Extremely Valuable</t>
  </si>
  <si>
    <t>Policy and protocol development</t>
  </si>
  <si>
    <t>Slightly Urgent</t>
  </si>
  <si>
    <t>Workflow optimization</t>
  </si>
  <si>
    <t>Accountability</t>
  </si>
  <si>
    <t>Committee structure</t>
  </si>
  <si>
    <t>Social media presence</t>
  </si>
  <si>
    <t>Financial projections</t>
  </si>
  <si>
    <t>Moderately Urgent</t>
  </si>
  <si>
    <t>Onboarding</t>
  </si>
  <si>
    <t>Communicating new staff roles</t>
  </si>
  <si>
    <t>Lobbying</t>
  </si>
  <si>
    <t>Operations optimization</t>
  </si>
  <si>
    <t>Organizational (re)structure</t>
  </si>
  <si>
    <t>Staff input in decision-making</t>
  </si>
  <si>
    <t>Board recruitment</t>
  </si>
  <si>
    <t>Earned media opportunities</t>
  </si>
  <si>
    <t>Investment strategy</t>
  </si>
  <si>
    <t>Relating "the way we do things" to new hires</t>
  </si>
  <si>
    <t>Conflict Resolution</t>
  </si>
  <si>
    <t>Data security/cybersecurity</t>
  </si>
  <si>
    <t>DEI</t>
  </si>
  <si>
    <t>Board assessment</t>
  </si>
  <si>
    <t>Marketing</t>
  </si>
  <si>
    <t>Financial development plan</t>
  </si>
  <si>
    <t>Team Building</t>
  </si>
  <si>
    <t>Feedback</t>
  </si>
  <si>
    <t>Very Urgent</t>
  </si>
  <si>
    <t>Skills development-middle managers</t>
  </si>
  <si>
    <t>Compliance</t>
  </si>
  <si>
    <t>Information tracking and management (CRM)</t>
  </si>
  <si>
    <t>Addressing generational divide</t>
  </si>
  <si>
    <t>Bylaws</t>
  </si>
  <si>
    <t>Public Relations</t>
  </si>
  <si>
    <t>Budgeting</t>
  </si>
  <si>
    <t>Addressing Burnout</t>
  </si>
  <si>
    <t>Ongoing communications channels</t>
  </si>
  <si>
    <t>Evaluation and Metrics</t>
  </si>
  <si>
    <t>Staff Engagement</t>
  </si>
  <si>
    <t>Crisis management readiness</t>
  </si>
  <si>
    <t>Reporting</t>
  </si>
  <si>
    <t>Moderately Valuable</t>
  </si>
  <si>
    <t>DEI Practices</t>
  </si>
  <si>
    <t>Work/life balance</t>
  </si>
  <si>
    <t>Finance systems</t>
  </si>
  <si>
    <t>Performance management</t>
  </si>
  <si>
    <t>Strategy development</t>
  </si>
  <si>
    <t>Establishing work from home/office balance</t>
  </si>
  <si>
    <t>Donor management systems</t>
  </si>
  <si>
    <t>Contractor vs. consultant vs. new hire</t>
  </si>
  <si>
    <t>Leadership development</t>
  </si>
  <si>
    <t>Pipeline to advancement</t>
  </si>
  <si>
    <t>Plan to support rapid growth</t>
  </si>
  <si>
    <t>Employee Retention</t>
  </si>
  <si>
    <t>Professional/skills development</t>
  </si>
  <si>
    <t>Recruitment network</t>
  </si>
  <si>
    <t>Exit interview and process</t>
  </si>
  <si>
    <t>Compensation evaluation</t>
  </si>
  <si>
    <t>Name of organization:</t>
  </si>
  <si>
    <t>Selected Table:</t>
  </si>
  <si>
    <t>Date:</t>
  </si>
  <si>
    <t>Prioritization Chart</t>
  </si>
  <si>
    <t>Table for the chart</t>
  </si>
  <si>
    <t>Tasks</t>
  </si>
  <si>
    <t>Select an Area:</t>
  </si>
  <si>
    <t>Prioritization Report</t>
  </si>
  <si>
    <t>Select a section:</t>
  </si>
  <si>
    <t>Area</t>
  </si>
  <si>
    <t>Column</t>
  </si>
  <si>
    <t>Task #</t>
  </si>
  <si>
    <t>Value Score</t>
  </si>
  <si>
    <t>Urgency Score</t>
  </si>
  <si>
    <t>Letter</t>
  </si>
  <si>
    <t>Options for Areas</t>
  </si>
  <si>
    <t>Options for Value</t>
  </si>
  <si>
    <t>Options for Urgent</t>
  </si>
  <si>
    <t>Section</t>
  </si>
  <si>
    <t>A</t>
  </si>
  <si>
    <t>B</t>
  </si>
  <si>
    <t>C</t>
  </si>
  <si>
    <t>D</t>
  </si>
  <si>
    <t>E</t>
  </si>
  <si>
    <t>Value &gt;</t>
  </si>
  <si>
    <t>Urgency &gt;</t>
  </si>
  <si>
    <t>Very important that you channel enough resources and time to these matters promptly. Decide to what extent they are administrative tasks to be delegated to the corresponding person and to what extent they are strategic issues that require debate and oversight. Consider which of these items can be done in-house vs how many of these require external support.</t>
  </si>
  <si>
    <t>Very important to address. Similar to the items in cateogry A, decide what needs strategic attention and what just needs to be delegated to the appropriate person. The key difference with these tasks is there is a lesser sense of urgency here. Set reasonable time expectations, given that they are not time-sensitive, while taking full advantage of the opportunity. These are things that could be big wins for the organization if done well and soon.</t>
  </si>
  <si>
    <t>Reconsider these items in terms of their urgency and value to their organization and prioritize accordingly.</t>
  </si>
  <si>
    <t>These are ongoing tasks that are middle of the road in terms of their value and urgency. Be mindful of how many resources you are contributing to them. You don't want to over-invest in these, but they shouldn't be ignored, either.</t>
  </si>
  <si>
    <t>These are tasks that are not adding much value to your organization. Evaluate them to see if they should be discontinued or if resources that are going to these should be reallocated.</t>
  </si>
  <si>
    <t>Decision-making processes</t>
  </si>
  <si>
    <t>Transparency practices</t>
  </si>
  <si>
    <t>Succession planning</t>
  </si>
  <si>
    <t>Change management systems</t>
  </si>
  <si>
    <t xml:space="preserve">Mentorship opportunities </t>
  </si>
  <si>
    <t>Strategy implementation dashboard</t>
  </si>
  <si>
    <t>Benefits system</t>
  </si>
  <si>
    <t>Expanding middle management</t>
  </si>
  <si>
    <t>Supporting virtual workplace culture</t>
  </si>
  <si>
    <t>1. Review all items in the user guide and the other tabs with participating team members to understand process and expected results. 
Review the definitions of the value and urgency scales. Your team should agree on a contextualized understanding for your organization.
2. To begin entering data, select the Data Input tab. 
3. Categories of data can be entered in any order. Select a category to begin with and adjust the tasks to match your organizational needs. Tasks can be added or removed accordingly by typing directly into the cell description. 
4 Fill out the responses using the drop down options. It is recommended to first fill out the value responses for each task in the category, then fill out the urgency responses for the tasks in the category. The urgency scale and importance scale is below, please reference it as frequently as needed when completing the tool. Previous responses may change as you continue to fill out the tool. Adjusting your responses based on the conversation is part of the value of the activity. Revisit the definitions of value and urgency scales throughout the process, as helpful, to ensure consistent responses across categories.
5. As you fill out the tool, the responses will automatically populate in the Results and Report Analysis tabs.
6. Continue responding to the categories until you finish filling out the entire tool.
7. Upon completion, review the Results and Report Analysis tabs. Use the color-coded Report Analysis categories to discern among tasks and allocate resources accordingly. You can look at the various categories of tasks in the Report Analysis tab by clicking the associated letter at the top of the sheet. The chart on the Results tab can be changed by selecting the cell next to "Select an Area" and choosing a category from the dropdown menu. 
8. The discussion prompts below may help generate further conversation. 
9. Use the results to develop or refine your organizational work plan. Revisit the results 3-4 months after completion to assess progress and address roadblocks.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</si>
</sst>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sz val="11"/>
      <color indexed="8"/>
      <name val="Calibri"/>
      <family val="2"/>
      <scheme val="minor"/>
    </font>
    <font>
      <sz val="11"/>
      <color theme="0" tint="-0.499984740745262"/>
      <name val="Calibri"/>
      <family val="2"/>
      <scheme val="minor"/>
    </font>
    <font>
      <sz val="10"/>
      <color theme="1"/>
      <name val="Calibri"/>
      <family val="2"/>
      <scheme val="minor"/>
    </font>
    <font>
      <b/>
      <sz val="12"/>
      <color theme="1" tint="0.249977111117893"/>
      <name val="Calibri"/>
      <family val="2"/>
      <scheme val="minor"/>
    </font>
    <font>
      <b/>
      <sz val="16"/>
      <color theme="1" tint="0.249977111117893"/>
      <name val="Calibri"/>
      <family val="2"/>
      <scheme val="minor"/>
    </font>
    <font>
      <b/>
      <sz val="10"/>
      <color theme="1"/>
      <name val="Calibri"/>
      <family val="2"/>
      <scheme val="minor"/>
    </font>
    <font>
      <b/>
      <sz val="10"/>
      <color theme="0"/>
      <name val="Calibri"/>
      <family val="2"/>
      <scheme val="minor"/>
    </font>
    <font>
      <sz val="1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s>
  <fills count="11">
    <fill>
      <patternFill patternType="none"/>
    </fill>
    <fill>
      <patternFill patternType="gray125"/>
    </fill>
    <fill>
      <patternFill patternType="solid">
        <fgColor theme="8"/>
        <bgColor theme="8"/>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5D5D"/>
        <bgColor indexed="64"/>
      </patternFill>
    </fill>
    <fill>
      <patternFill patternType="solid">
        <fgColor theme="9"/>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5"/>
        <bgColor indexed="64"/>
      </patternFill>
    </fill>
  </fills>
  <borders count="29">
    <border>
      <left/>
      <right/>
      <top/>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cellStyleXfs>
  <cellXfs count="73">
    <xf numFmtId="0" fontId="0" fillId="0" borderId="0" xfId="0"/>
    <xf numFmtId="0" fontId="2" fillId="0" borderId="0" xfId="0" applyFont="1"/>
    <xf numFmtId="0" fontId="0" fillId="0" borderId="0" xfId="0" applyAlignment="1">
      <alignment horizontal="right" indent="1"/>
    </xf>
    <xf numFmtId="0" fontId="5" fillId="0" borderId="0" xfId="0" applyFont="1" applyAlignment="1">
      <alignment wrapText="1"/>
    </xf>
    <xf numFmtId="0" fontId="5" fillId="0" borderId="0" xfId="0" applyFont="1"/>
    <xf numFmtId="0" fontId="1" fillId="0" borderId="0" xfId="0" applyFont="1"/>
    <xf numFmtId="0" fontId="7" fillId="0" borderId="0" xfId="0" applyFont="1" applyAlignment="1">
      <alignment vertical="center"/>
    </xf>
    <xf numFmtId="0" fontId="6" fillId="0" borderId="0" xfId="0" applyFont="1"/>
    <xf numFmtId="0" fontId="8" fillId="0" borderId="0" xfId="0" applyFont="1"/>
    <xf numFmtId="0" fontId="5" fillId="0" borderId="0" xfId="0" applyFont="1" applyAlignment="1">
      <alignment horizontal="center"/>
    </xf>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applyAlignment="1">
      <alignment horizontal="center"/>
    </xf>
    <xf numFmtId="0" fontId="5" fillId="0" borderId="1" xfId="0" applyFont="1" applyBorder="1"/>
    <xf numFmtId="0" fontId="5" fillId="0" borderId="2" xfId="0" applyFont="1" applyBorder="1" applyAlignment="1">
      <alignment horizontal="center"/>
    </xf>
    <xf numFmtId="0" fontId="5" fillId="0" borderId="3" xfId="0" applyFont="1" applyBorder="1" applyAlignment="1">
      <alignment horizontal="center"/>
    </xf>
    <xf numFmtId="0" fontId="4" fillId="0" borderId="0" xfId="0" applyFont="1"/>
    <xf numFmtId="0" fontId="10" fillId="0" borderId="0" xfId="0" applyFont="1" applyAlignment="1">
      <alignment horizontal="right" indent="1"/>
    </xf>
    <xf numFmtId="0" fontId="10" fillId="0" borderId="0" xfId="0" applyFont="1"/>
    <xf numFmtId="0" fontId="0" fillId="6" borderId="8" xfId="0" applyFill="1" applyBorder="1" applyAlignment="1">
      <alignment horizontal="center" vertical="center"/>
    </xf>
    <xf numFmtId="0" fontId="0" fillId="7" borderId="8" xfId="0" applyFill="1" applyBorder="1" applyAlignment="1">
      <alignment horizontal="center" vertical="center"/>
    </xf>
    <xf numFmtId="0" fontId="0" fillId="4" borderId="8" xfId="0" applyFill="1" applyBorder="1" applyAlignment="1">
      <alignment horizontal="center" vertical="center"/>
    </xf>
    <xf numFmtId="0" fontId="0" fillId="5" borderId="8" xfId="0" applyFill="1" applyBorder="1" applyAlignment="1">
      <alignment horizontal="center" vertical="center"/>
    </xf>
    <xf numFmtId="0" fontId="5" fillId="0" borderId="8" xfId="0" applyFont="1" applyBorder="1" applyAlignment="1">
      <alignment horizontal="left" vertical="center" wrapText="1" indent="1"/>
    </xf>
    <xf numFmtId="0" fontId="9" fillId="2" borderId="8" xfId="0" applyFont="1" applyFill="1" applyBorder="1"/>
    <xf numFmtId="0" fontId="12" fillId="0" borderId="0" xfId="0" applyFont="1" applyAlignment="1">
      <alignment horizontal="right" indent="1"/>
    </xf>
    <xf numFmtId="164" fontId="5" fillId="0" borderId="0" xfId="0" applyNumberFormat="1" applyFont="1"/>
    <xf numFmtId="0" fontId="5" fillId="6" borderId="0" xfId="0" applyFont="1" applyFill="1" applyAlignment="1">
      <alignment horizontal="center" vertical="center"/>
    </xf>
    <xf numFmtId="0" fontId="5" fillId="7" borderId="0" xfId="0" applyFont="1" applyFill="1" applyAlignment="1">
      <alignment horizontal="center" vertical="center"/>
    </xf>
    <xf numFmtId="0" fontId="5" fillId="5" borderId="0" xfId="0" applyFont="1" applyFill="1" applyAlignment="1">
      <alignment horizontal="center" vertical="center"/>
    </xf>
    <xf numFmtId="0" fontId="5" fillId="8" borderId="9" xfId="0" applyFont="1" applyFill="1" applyBorder="1"/>
    <xf numFmtId="0" fontId="5" fillId="8" borderId="10" xfId="0" applyFont="1" applyFill="1" applyBorder="1"/>
    <xf numFmtId="0" fontId="5" fillId="8" borderId="12" xfId="0" applyFont="1" applyFill="1" applyBorder="1"/>
    <xf numFmtId="0" fontId="5" fillId="8" borderId="0" xfId="0" applyFont="1" applyFill="1" applyAlignment="1">
      <alignment horizontal="center" vertical="center"/>
    </xf>
    <xf numFmtId="0" fontId="5" fillId="8" borderId="15" xfId="0" applyFont="1" applyFill="1" applyBorder="1" applyAlignment="1">
      <alignment horizontal="center" vertical="center"/>
    </xf>
    <xf numFmtId="0" fontId="5" fillId="8" borderId="13" xfId="0" applyFont="1" applyFill="1" applyBorder="1" applyAlignment="1">
      <alignment horizontal="center" vertical="center"/>
    </xf>
    <xf numFmtId="0" fontId="9" fillId="2" borderId="16" xfId="0" applyFont="1" applyFill="1" applyBorder="1"/>
    <xf numFmtId="0" fontId="9" fillId="2" borderId="17" xfId="0" applyFont="1" applyFill="1" applyBorder="1"/>
    <xf numFmtId="0" fontId="9" fillId="2" borderId="18" xfId="0" applyFont="1" applyFill="1" applyBorder="1"/>
    <xf numFmtId="0" fontId="0" fillId="3" borderId="7" xfId="0" applyFill="1" applyBorder="1"/>
    <xf numFmtId="0" fontId="0" fillId="9" borderId="7" xfId="0" applyFill="1" applyBorder="1"/>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2" xfId="0" applyFont="1" applyFill="1" applyBorder="1" applyAlignment="1">
      <alignment horizontal="center" vertical="center"/>
    </xf>
    <xf numFmtId="0" fontId="5" fillId="5" borderId="21" xfId="0" applyFont="1" applyFill="1" applyBorder="1" applyAlignment="1">
      <alignment horizontal="center" vertical="center"/>
    </xf>
    <xf numFmtId="0" fontId="5" fillId="7" borderId="2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11" fillId="0" borderId="0" xfId="0" applyFont="1" applyProtection="1">
      <protection locked="0"/>
    </xf>
    <xf numFmtId="0" fontId="0" fillId="0" borderId="0" xfId="0" applyProtection="1">
      <protection locked="0"/>
    </xf>
    <xf numFmtId="0" fontId="0" fillId="0" borderId="26" xfId="0" pivotButton="1" applyBorder="1"/>
    <xf numFmtId="0" fontId="0" fillId="0" borderId="26" xfId="0" applyBorder="1"/>
    <xf numFmtId="0" fontId="0" fillId="10" borderId="8" xfId="0" applyFill="1" applyBorder="1" applyAlignment="1">
      <alignment horizontal="center" vertical="center"/>
    </xf>
    <xf numFmtId="0" fontId="5" fillId="10" borderId="0" xfId="0" applyFont="1" applyFill="1" applyAlignment="1">
      <alignment horizontal="center" vertical="center"/>
    </xf>
    <xf numFmtId="0" fontId="5" fillId="10" borderId="24" xfId="0" applyFont="1" applyFill="1" applyBorder="1" applyAlignment="1">
      <alignment horizontal="center" vertical="center"/>
    </xf>
    <xf numFmtId="0" fontId="13" fillId="0" borderId="0" xfId="0" applyFont="1"/>
    <xf numFmtId="0" fontId="11" fillId="0" borderId="0" xfId="0" applyFont="1" applyAlignment="1">
      <alignment wrapText="1"/>
    </xf>
    <xf numFmtId="0" fontId="13" fillId="0" borderId="0" xfId="0" applyFont="1" applyAlignment="1">
      <alignment wrapText="1"/>
    </xf>
    <xf numFmtId="0" fontId="13" fillId="0" borderId="27" xfId="0" applyFont="1" applyBorder="1" applyAlignment="1">
      <alignment horizontal="left" vertical="center" wrapText="1"/>
    </xf>
    <xf numFmtId="0" fontId="11" fillId="0" borderId="27" xfId="0" applyFont="1" applyBorder="1" applyAlignment="1">
      <alignment wrapText="1"/>
    </xf>
    <xf numFmtId="0" fontId="13" fillId="0" borderId="28" xfId="0" applyFont="1" applyBorder="1" applyAlignment="1">
      <alignment horizontal="left" vertical="center" wrapText="1"/>
    </xf>
    <xf numFmtId="0" fontId="11" fillId="0" borderId="28" xfId="0" applyFont="1" applyBorder="1" applyAlignment="1">
      <alignment wrapText="1"/>
    </xf>
    <xf numFmtId="0" fontId="13" fillId="0" borderId="0" xfId="0" applyFont="1" applyAlignment="1">
      <alignment horizontal="left" vertical="center" wrapText="1"/>
    </xf>
    <xf numFmtId="0" fontId="7" fillId="0" borderId="0" xfId="0" applyFont="1" applyAlignment="1">
      <alignment horizontal="center" vertical="center"/>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5" fillId="8" borderId="12" xfId="0" applyFont="1" applyFill="1" applyBorder="1" applyAlignment="1">
      <alignment horizontal="center" textRotation="90"/>
    </xf>
    <xf numFmtId="0" fontId="5" fillId="8" borderId="14" xfId="0" applyFont="1" applyFill="1" applyBorder="1" applyAlignment="1">
      <alignment horizontal="center" textRotation="90"/>
    </xf>
    <xf numFmtId="0" fontId="5" fillId="8" borderId="10" xfId="0" applyFont="1" applyFill="1" applyBorder="1" applyAlignment="1">
      <alignment horizontal="center"/>
    </xf>
    <xf numFmtId="0" fontId="5" fillId="8" borderId="11" xfId="0" applyFont="1" applyFill="1" applyBorder="1" applyAlignment="1">
      <alignment horizontal="center"/>
    </xf>
  </cellXfs>
  <cellStyles count="2">
    <cellStyle name="Normal" xfId="0" builtinId="0"/>
    <cellStyle name="Normal 2" xfId="1" xr:uid="{9EB23B6F-9953-4BBD-B48C-0683017B9C94}"/>
  </cellStyles>
  <dxfs count="62">
    <dxf>
      <font>
        <b/>
        <i val="0"/>
        <strike val="0"/>
      </font>
    </dxf>
    <dxf>
      <font>
        <b/>
        <i val="0"/>
      </font>
      <border>
        <left style="thin">
          <color theme="0" tint="-0.34998626667073579"/>
        </left>
        <right style="thin">
          <color theme="0" tint="-0.34998626667073579"/>
        </right>
        <top style="thin">
          <color theme="0" tint="-0.34998626667073579"/>
        </top>
        <bottom style="thin">
          <color theme="0" tint="-0.34998626667073579"/>
        </bottom>
      </border>
    </dxf>
    <dxf>
      <font>
        <color theme="0" tint="-0.14996795556505021"/>
      </font>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strike val="0"/>
        <outline val="0"/>
        <shadow val="0"/>
        <u val="none"/>
        <vertAlign val="baseline"/>
        <sz val="10"/>
        <color theme="1"/>
        <name val="Calibri"/>
        <family val="2"/>
        <scheme val="minor"/>
      </font>
      <numFmt numFmtId="0" formatCode="General"/>
      <alignment horizontal="center"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alignment horizontal="center"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color theme="0"/>
      </font>
      <numFmt numFmtId="0" formatCode="General"/>
    </dxf>
    <dxf>
      <font>
        <color theme="0"/>
      </font>
      <numFmt numFmtId="0" formatCode="General"/>
    </dxf>
    <dxf>
      <font>
        <color theme="0"/>
      </font>
      <fill>
        <patternFill patternType="none">
          <bgColor auto="1"/>
        </patternFill>
      </fill>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alignment horizontal="general" vertical="bottom" textRotation="0" wrapText="0" indent="0" justifyLastLine="0" shrinkToFit="0" readingOrder="0"/>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s>
  <tableStyles count="0" defaultTableStyle="TableStyleMedium2" defaultPivotStyle="PivotStyleLight16"/>
  <colors>
    <mruColors>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96969696969697E-2"/>
          <c:y val="0.11372549019607843"/>
          <c:w val="0.82337662337662343"/>
          <c:h val="0.78431372549019607"/>
        </c:manualLayout>
      </c:layout>
      <c:scatterChart>
        <c:scatterStyle val="lineMarker"/>
        <c:varyColors val="0"/>
        <c:ser>
          <c:idx val="0"/>
          <c:order val="0"/>
          <c:tx>
            <c:strRef>
              <c:f>Results!$S$7</c:f>
              <c:strCache>
                <c:ptCount val="1"/>
                <c:pt idx="0">
                  <c:v>Urgency</c:v>
                </c:pt>
              </c:strCache>
            </c:strRef>
          </c:tx>
          <c:spPr>
            <a:ln w="25400" cap="rnd">
              <a:noFill/>
              <a:round/>
            </a:ln>
            <a:effectLst/>
          </c:spPr>
          <c:marker>
            <c:symbol val="circle"/>
            <c:size val="5"/>
            <c:spPr>
              <a:solidFill>
                <a:schemeClr val="accent1"/>
              </a:solidFill>
              <a:ln w="15875">
                <a:solidFill>
                  <a:schemeClr val="accent1"/>
                </a:solidFill>
              </a:ln>
              <a:effectLst/>
            </c:spPr>
          </c:marker>
          <c:dLbls>
            <c:dLbl>
              <c:idx val="0"/>
              <c:tx>
                <c:rich>
                  <a:bodyPr/>
                  <a:lstStyle/>
                  <a:p>
                    <a:fld id="{493DB323-607E-4939-BFB0-F69329BF5CD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16C-485C-BB3F-C4203F81F87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D16C-485C-BB3F-C4203F81F87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D16C-485C-BB3F-C4203F81F87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D16C-485C-BB3F-C4203F81F87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D16C-485C-BB3F-C4203F81F870}"/>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D16C-485C-BB3F-C4203F81F870}"/>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D16C-485C-BB3F-C4203F81F870}"/>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D16C-485C-BB3F-C4203F81F870}"/>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D16C-485C-BB3F-C4203F81F870}"/>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D16C-485C-BB3F-C4203F81F870}"/>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D16C-485C-BB3F-C4203F81F870}"/>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D16C-485C-BB3F-C4203F81F870}"/>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D16C-485C-BB3F-C4203F81F870}"/>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D16C-485C-BB3F-C4203F81F870}"/>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D16C-485C-BB3F-C4203F81F870}"/>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16C-485C-BB3F-C4203F81F870}"/>
                </c:ext>
              </c:extLst>
            </c:dLbl>
            <c:spPr>
              <a:solidFill>
                <a:schemeClr val="bg1">
                  <a:lumMod val="85000"/>
                  <a:alpha val="9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Results!$R$8:$R$23</c:f>
              <c:numCache>
                <c:formatCode>General</c:formatCode>
                <c:ptCount val="16"/>
                <c:pt idx="0">
                  <c:v>1</c:v>
                </c:pt>
                <c:pt idx="1">
                  <c:v>#N/A</c:v>
                </c:pt>
              </c:numCache>
            </c:numRef>
          </c:xVal>
          <c:yVal>
            <c:numRef>
              <c:f>Results!$S$8:$S$23</c:f>
              <c:numCache>
                <c:formatCode>General</c:formatCode>
                <c:ptCount val="16"/>
                <c:pt idx="0">
                  <c:v>1</c:v>
                </c:pt>
                <c:pt idx="1">
                  <c:v>#N/A</c:v>
                </c:pt>
              </c:numCache>
            </c:numRef>
          </c:yVal>
          <c:smooth val="0"/>
          <c:extLst>
            <c:ext xmlns:c15="http://schemas.microsoft.com/office/drawing/2012/chart" uri="{02D57815-91ED-43cb-92C2-25804820EDAC}">
              <c15:datalabelsRange>
                <c15:f>Results!$Q$8:$Q$23</c15:f>
                <c15:dlblRangeCache>
                  <c:ptCount val="16"/>
                  <c:pt idx="0">
                    <c:v>Transparency practices, Decision-making processes, Change management systems, Skills development-middle managers, Succession planning, Mentorship opportunities , Strategy development, Leadership development, Strategy implementation dashboard</c:v>
                  </c:pt>
                </c15:dlblRangeCache>
              </c15:datalabelsRange>
            </c:ext>
            <c:ext xmlns:c16="http://schemas.microsoft.com/office/drawing/2014/chart" uri="{C3380CC4-5D6E-409C-BE32-E72D297353CC}">
              <c16:uniqueId val="{00000010-D16C-485C-BB3F-C4203F81F870}"/>
            </c:ext>
          </c:extLst>
        </c:ser>
        <c:dLbls>
          <c:showLegendKey val="0"/>
          <c:showVal val="0"/>
          <c:showCatName val="0"/>
          <c:showSerName val="0"/>
          <c:showPercent val="0"/>
          <c:showBubbleSize val="0"/>
        </c:dLbls>
        <c:axId val="2056956767"/>
        <c:axId val="2056961343"/>
      </c:scatterChart>
      <c:valAx>
        <c:axId val="2056956767"/>
        <c:scaling>
          <c:orientation val="minMax"/>
          <c:max val="5"/>
          <c:min val="1"/>
        </c:scaling>
        <c:delete val="0"/>
        <c:axPos val="b"/>
        <c:numFmt formatCode="General" sourceLinked="1"/>
        <c:majorTickMark val="cross"/>
        <c:minorTickMark val="none"/>
        <c:tickLblPos val="nextTo"/>
        <c:spPr>
          <a:noFill/>
          <a:ln w="19050"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6961343"/>
        <c:crossesAt val="3"/>
        <c:crossBetween val="midCat"/>
        <c:majorUnit val="1"/>
      </c:valAx>
      <c:valAx>
        <c:axId val="2056961343"/>
        <c:scaling>
          <c:orientation val="minMax"/>
          <c:max val="5"/>
          <c:min val="1"/>
        </c:scaling>
        <c:delete val="0"/>
        <c:axPos val="l"/>
        <c:numFmt formatCode="General" sourceLinked="1"/>
        <c:majorTickMark val="cross"/>
        <c:minorTickMark val="none"/>
        <c:tickLblPos val="nextTo"/>
        <c:spPr>
          <a:noFill/>
          <a:ln w="19050"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6956767"/>
        <c:crossesAt val="3"/>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50801</xdr:colOff>
      <xdr:row>0</xdr:row>
      <xdr:rowOff>0</xdr:rowOff>
    </xdr:from>
    <xdr:to>
      <xdr:col>0</xdr:col>
      <xdr:colOff>1171576</xdr:colOff>
      <xdr:row>0</xdr:row>
      <xdr:rowOff>650201</xdr:rowOff>
    </xdr:to>
    <xdr:pic>
      <xdr:nvPicPr>
        <xdr:cNvPr id="3" name="Picture 2" descr="La Piana Consulting - Crunchbase Company Profile &amp; Funding">
          <a:extLst>
            <a:ext uri="{FF2B5EF4-FFF2-40B4-BE49-F238E27FC236}">
              <a16:creationId xmlns:a16="http://schemas.microsoft.com/office/drawing/2014/main" id="{C7321412-3FB3-1644-8C3C-9EF9B4B38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1" y="0"/>
          <a:ext cx="1123950" cy="650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330200</xdr:colOff>
          <xdr:row>5</xdr:row>
          <xdr:rowOff>76200</xdr:rowOff>
        </xdr:from>
        <xdr:to>
          <xdr:col>11</xdr:col>
          <xdr:colOff>6359</xdr:colOff>
          <xdr:row>23</xdr:row>
          <xdr:rowOff>21005</xdr:rowOff>
        </xdr:to>
        <xdr:pic>
          <xdr:nvPicPr>
            <xdr:cNvPr id="7" name="Picture 6">
              <a:extLst>
                <a:ext uri="{FF2B5EF4-FFF2-40B4-BE49-F238E27FC236}">
                  <a16:creationId xmlns:a16="http://schemas.microsoft.com/office/drawing/2014/main" id="{1E150599-3D4F-4DDB-9788-10739B3B73E0}"/>
                </a:ext>
              </a:extLst>
            </xdr:cNvPr>
            <xdr:cNvPicPr>
              <a:picLocks noChangeAspect="1" noChangeArrowheads="1"/>
              <a:extLst>
                <a:ext uri="{84589F7E-364E-4C9E-8A38-B11213B215E9}">
                  <a14:cameraTool cellRange="#REF!" spid="_x0000_s2358"/>
                </a:ext>
              </a:extLst>
            </xdr:cNvPicPr>
          </xdr:nvPicPr>
          <xdr:blipFill>
            <a:blip xmlns:r="http://schemas.openxmlformats.org/officeDocument/2006/relationships" r:embed="rId1"/>
            <a:srcRect/>
            <a:stretch>
              <a:fillRect/>
            </a:stretch>
          </xdr:blipFill>
          <xdr:spPr bwMode="auto">
            <a:xfrm>
              <a:off x="4102100" y="1200150"/>
              <a:ext cx="3714759" cy="329760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xdr:col>
      <xdr:colOff>0</xdr:colOff>
      <xdr:row>6</xdr:row>
      <xdr:rowOff>0</xdr:rowOff>
    </xdr:from>
    <xdr:to>
      <xdr:col>11</xdr:col>
      <xdr:colOff>0</xdr:colOff>
      <xdr:row>23</xdr:row>
      <xdr:rowOff>0</xdr:rowOff>
    </xdr:to>
    <xdr:graphicFrame macro="">
      <xdr:nvGraphicFramePr>
        <xdr:cNvPr id="2" name="Chart 1">
          <a:extLst>
            <a:ext uri="{FF2B5EF4-FFF2-40B4-BE49-F238E27FC236}">
              <a16:creationId xmlns:a16="http://schemas.microsoft.com/office/drawing/2014/main" id="{C4FC5C89-D4CC-4E8C-816E-A644B3776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573087</xdr:colOff>
      <xdr:row>13</xdr:row>
      <xdr:rowOff>184000</xdr:rowOff>
    </xdr:from>
    <xdr:to>
      <xdr:col>12</xdr:col>
      <xdr:colOff>427044</xdr:colOff>
      <xdr:row>16</xdr:row>
      <xdr:rowOff>28574</xdr:rowOff>
    </xdr:to>
    <xdr:sp macro="" textlink="">
      <xdr:nvSpPr>
        <xdr:cNvPr id="18" name="TextBox 2">
          <a:extLst>
            <a:ext uri="{FF2B5EF4-FFF2-40B4-BE49-F238E27FC236}">
              <a16:creationId xmlns:a16="http://schemas.microsoft.com/office/drawing/2014/main" id="{31A2FAEC-BEDC-4B14-8F2D-BFDE8D75B55F}"/>
            </a:ext>
          </a:extLst>
        </xdr:cNvPr>
        <xdr:cNvSpPr txBox="1"/>
      </xdr:nvSpPr>
      <xdr:spPr>
        <a:xfrm>
          <a:off x="7977187" y="2698600"/>
          <a:ext cx="723907" cy="397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800" b="1"/>
            <a:t>Value to </a:t>
          </a:r>
        </a:p>
        <a:p>
          <a:r>
            <a:rPr lang="en-US" sz="800" b="1"/>
            <a:t>organization</a:t>
          </a:r>
        </a:p>
      </xdr:txBody>
    </xdr:sp>
    <xdr:clientData/>
  </xdr:twoCellAnchor>
  <xdr:twoCellAnchor>
    <xdr:from>
      <xdr:col>7</xdr:col>
      <xdr:colOff>525462</xdr:colOff>
      <xdr:row>22</xdr:row>
      <xdr:rowOff>151485</xdr:rowOff>
    </xdr:from>
    <xdr:to>
      <xdr:col>9</xdr:col>
      <xdr:colOff>83593</xdr:colOff>
      <xdr:row>24</xdr:row>
      <xdr:rowOff>30162</xdr:rowOff>
    </xdr:to>
    <xdr:sp macro="" textlink="">
      <xdr:nvSpPr>
        <xdr:cNvPr id="19" name="TextBox 3">
          <a:extLst>
            <a:ext uri="{FF2B5EF4-FFF2-40B4-BE49-F238E27FC236}">
              <a16:creationId xmlns:a16="http://schemas.microsoft.com/office/drawing/2014/main" id="{BD4641BC-BE96-4B15-A18F-5102C057565C}"/>
            </a:ext>
          </a:extLst>
        </xdr:cNvPr>
        <xdr:cNvSpPr txBox="1"/>
      </xdr:nvSpPr>
      <xdr:spPr>
        <a:xfrm>
          <a:off x="6100762" y="4323435"/>
          <a:ext cx="777331" cy="246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b="1"/>
            <a:t>Urgency</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180975</xdr:rowOff>
        </xdr:from>
        <xdr:to>
          <xdr:col>14</xdr:col>
          <xdr:colOff>419100</xdr:colOff>
          <xdr:row>25</xdr:row>
          <xdr:rowOff>0</xdr:rowOff>
        </xdr:to>
        <xdr:pic>
          <xdr:nvPicPr>
            <xdr:cNvPr id="3" name="Picture 2">
              <a:extLst>
                <a:ext uri="{FF2B5EF4-FFF2-40B4-BE49-F238E27FC236}">
                  <a16:creationId xmlns:a16="http://schemas.microsoft.com/office/drawing/2014/main" id="{D08288E1-FC0A-4628-9731-1C08B3889529}"/>
                </a:ext>
              </a:extLst>
            </xdr:cNvPr>
            <xdr:cNvPicPr>
              <a:picLocks noChangeAspect="1" noChangeArrowheads="1"/>
              <a:extLst>
                <a:ext uri="{84589F7E-364E-4C9E-8A38-B11213B215E9}">
                  <a14:cameraTool cellRange="'Back End'!$O$18:$P$22" spid="_x0000_s7433"/>
                </a:ext>
              </a:extLst>
            </xdr:cNvPicPr>
          </xdr:nvPicPr>
          <xdr:blipFill>
            <a:blip xmlns:r="http://schemas.openxmlformats.org/officeDocument/2006/relationships" r:embed="rId1"/>
            <a:srcRect/>
            <a:stretch>
              <a:fillRect/>
            </a:stretch>
          </xdr:blipFill>
          <xdr:spPr bwMode="auto">
            <a:xfrm>
              <a:off x="5419725" y="876300"/>
              <a:ext cx="7334250" cy="3819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0</xdr:row>
          <xdr:rowOff>151341</xdr:rowOff>
        </xdr:from>
        <xdr:to>
          <xdr:col>14</xdr:col>
          <xdr:colOff>419100</xdr:colOff>
          <xdr:row>4</xdr:row>
          <xdr:rowOff>47625</xdr:rowOff>
        </xdr:to>
        <xdr:pic>
          <xdr:nvPicPr>
            <xdr:cNvPr id="8" name="Picture 7">
              <a:extLst>
                <a:ext uri="{FF2B5EF4-FFF2-40B4-BE49-F238E27FC236}">
                  <a16:creationId xmlns:a16="http://schemas.microsoft.com/office/drawing/2014/main" id="{8DBF82DB-89D7-4BCD-ABF5-5531B46DE5C6}"/>
                </a:ext>
              </a:extLst>
            </xdr:cNvPr>
            <xdr:cNvPicPr>
              <a:picLocks noChangeAspect="1" noChangeArrowheads="1"/>
              <a:extLst>
                <a:ext uri="{84589F7E-364E-4C9E-8A38-B11213B215E9}">
                  <a14:cameraTool cellRange="'Back End'!$G$10:$M$16" spid="_x0000_s7434"/>
                </a:ext>
              </a:extLst>
            </xdr:cNvPicPr>
          </xdr:nvPicPr>
          <xdr:blipFill>
            <a:blip xmlns:r="http://schemas.openxmlformats.org/officeDocument/2006/relationships" r:embed="rId2"/>
            <a:srcRect/>
            <a:stretch>
              <a:fillRect/>
            </a:stretch>
          </xdr:blipFill>
          <xdr:spPr bwMode="auto">
            <a:xfrm>
              <a:off x="11630025" y="151341"/>
              <a:ext cx="1181100" cy="111548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0</xdr:colOff>
      <xdr:row>1</xdr:row>
      <xdr:rowOff>257175</xdr:rowOff>
    </xdr:from>
    <xdr:to>
      <xdr:col>2</xdr:col>
      <xdr:colOff>0</xdr:colOff>
      <xdr:row>3</xdr:row>
      <xdr:rowOff>76199</xdr:rowOff>
    </xdr:to>
    <mc:AlternateContent xmlns:mc="http://schemas.openxmlformats.org/markup-compatibility/2006" xmlns:a14="http://schemas.microsoft.com/office/drawing/2010/main">
      <mc:Choice Requires="a14">
        <xdr:graphicFrame macro="">
          <xdr:nvGraphicFramePr>
            <xdr:cNvPr id="10" name="Section">
              <a:extLst>
                <a:ext uri="{FF2B5EF4-FFF2-40B4-BE49-F238E27FC236}">
                  <a16:creationId xmlns:a16="http://schemas.microsoft.com/office/drawing/2014/main" id="{8097E6C2-2353-4F28-B2BE-E3EB99B53D8F}"/>
                </a:ext>
              </a:extLst>
            </xdr:cNvPr>
            <xdr:cNvGraphicFramePr/>
          </xdr:nvGraphicFramePr>
          <xdr:xfrm>
            <a:off x="0" y="0"/>
            <a:ext cx="0" cy="0"/>
          </xdr:xfrm>
          <a:graphic>
            <a:graphicData uri="http://schemas.microsoft.com/office/drawing/2010/slicer">
              <sle:slicer xmlns:sle="http://schemas.microsoft.com/office/drawing/2010/slicer" name="Section"/>
            </a:graphicData>
          </a:graphic>
        </xdr:graphicFrame>
      </mc:Choice>
      <mc:Fallback xmlns="">
        <xdr:sp macro="" textlink="">
          <xdr:nvSpPr>
            <xdr:cNvPr id="0" name=""/>
            <xdr:cNvSpPr>
              <a:spLocks noTextEdit="1"/>
            </xdr:cNvSpPr>
          </xdr:nvSpPr>
          <xdr:spPr>
            <a:xfrm>
              <a:off x="2047875" y="561975"/>
              <a:ext cx="3048000" cy="4286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blo Samamé" refreshedDate="44525.748226388889" createdVersion="7" refreshedVersion="7" minRefreshableVersion="3" recordCount="5" xr:uid="{2066BCE9-2C9B-4CB1-83AB-47E03C0C9DE9}">
  <cacheSource type="worksheet">
    <worksheetSource ref="D1:D6" sheet="Back End"/>
  </cacheSource>
  <cacheFields count="1">
    <cacheField name="Section" numFmtId="0">
      <sharedItems count="5">
        <s v="A"/>
        <s v="B"/>
        <s v="C"/>
        <s v="D"/>
        <s v="E"/>
      </sharedItems>
    </cacheField>
  </cacheFields>
  <extLst>
    <ext xmlns:x14="http://schemas.microsoft.com/office/spreadsheetml/2009/9/main" uri="{725AE2AE-9491-48be-B2B4-4EB974FC3084}">
      <x14:pivotCacheDefinition pivotCacheId="8470470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r>
  <r>
    <x v="1"/>
  </r>
  <r>
    <x v="2"/>
  </r>
  <r>
    <x v="3"/>
  </r>
  <r>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5E8201E-17EB-42E2-BAC5-6241F731A296}" name="PivotTable1" cacheId="0" applyNumberFormats="0" applyBorderFormats="0" applyFontFormats="0" applyPatternFormats="0" applyAlignmentFormats="0" applyWidthHeightFormats="1" dataCaption="Values" updatedVersion="8" minRefreshableVersion="3" itemPrintTitles="1" createdVersion="7" indent="0" outline="1" outlineData="1" multipleFieldFilters="0">
  <location ref="D10" firstHeaderRow="0" firstDataRow="0" firstDataCol="0" rowPageCount="1" colPageCount="1"/>
  <pivotFields count="1">
    <pivotField axis="axisPage" multipleItemSelectionAllowed="1" showAll="0">
      <items count="6">
        <item h="1" x="0"/>
        <item h="1" x="1"/>
        <item h="1" x="2"/>
        <item h="1" x="3"/>
        <item x="4"/>
        <item t="default"/>
      </items>
    </pivotField>
  </pivotFields>
  <pageFields count="1">
    <pageField fld="0" hier="-1"/>
  </page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ion" xr10:uid="{D1C081A8-0631-444D-8502-002E95813F21}" sourceName="Section">
  <pivotTables>
    <pivotTable tabId="2" name="PivotTable1"/>
  </pivotTables>
  <data>
    <tabular pivotCacheId="847047050">
      <items count="5">
        <i x="0"/>
        <i x="1"/>
        <i x="2"/>
        <i x="3"/>
        <i x="4"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tion" xr10:uid="{817AF71C-C890-4265-A30E-509D563BD91E}" cache="Slicer_Section" caption="Section" columnCount="5" showCaption="0" style="SlicerStyleDark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2314E4-977A-497F-8D48-3A043947DF7A}" name="TableInternalCommunication" displayName="TableInternalCommunication" ref="Q7:S26" totalsRowShown="0" headerRowDxfId="61" dataDxfId="60">
  <autoFilter ref="Q7:S26" xr:uid="{D12314E4-977A-497F-8D48-3A043947DF7A}">
    <filterColumn colId="0" hiddenButton="1"/>
    <filterColumn colId="1" hiddenButton="1"/>
    <filterColumn colId="2" hiddenButton="1"/>
  </autoFilter>
  <tableColumns count="3">
    <tableColumn id="1" xr3:uid="{A70A4181-CE46-4945-BB54-2DD223FAD399}" name="Task" dataDxfId="59"/>
    <tableColumn id="2" xr3:uid="{6A521EFA-3FA2-4EE0-978F-FA4C6D167A9F}" name="Value" dataDxfId="58"/>
    <tableColumn id="3" xr3:uid="{B84AA734-4E45-4937-9909-19DE4D59AA18}" name="Urgency" dataDxfId="57"/>
  </tableColumns>
  <tableStyleInfo name="TableStyleMedium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3155D9-8E63-4CC1-A6E9-696BC5DFD18F}" name="TableExternalCommunication" displayName="TableExternalCommunication" ref="E7:G26" totalsRowShown="0" headerRowDxfId="56" dataDxfId="55">
  <autoFilter ref="E7:G26" xr:uid="{FF3155D9-8E63-4CC1-A6E9-696BC5DFD18F}">
    <filterColumn colId="0" hiddenButton="1"/>
    <filterColumn colId="1" hiddenButton="1"/>
    <filterColumn colId="2" hiddenButton="1"/>
  </autoFilter>
  <tableColumns count="3">
    <tableColumn id="1" xr3:uid="{32DEF86C-4F3B-4119-B831-5885A51DFCB4}" name="Task" dataDxfId="54"/>
    <tableColumn id="2" xr3:uid="{154EB698-32FC-4412-9392-B2CADA33CB2E}" name="Value" dataDxfId="53"/>
    <tableColumn id="3" xr3:uid="{F86CDE25-BA77-46C2-ADFF-16A900349472}" name="Urgency" dataDxfId="52"/>
  </tableColumns>
  <tableStyleInfo name="TableStyleMedium13"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F843F9-765C-4EA0-8653-981F3E1E89D5}" name="TableFinancialManagement" displayName="TableFinancialManagement" ref="I7:K26" totalsRowShown="0" headerRowDxfId="51" dataDxfId="50">
  <autoFilter ref="I7:K26" xr:uid="{ADF843F9-765C-4EA0-8653-981F3E1E89D5}">
    <filterColumn colId="0" hiddenButton="1"/>
    <filterColumn colId="1" hiddenButton="1"/>
    <filterColumn colId="2" hiddenButton="1"/>
  </autoFilter>
  <tableColumns count="3">
    <tableColumn id="1" xr3:uid="{7B401854-2F73-4A43-824D-CA9AD59B5EEB}" name="Task" dataDxfId="49"/>
    <tableColumn id="2" xr3:uid="{2B6872E3-D328-4077-B77C-230E15255CF4}" name="Value" dataDxfId="48"/>
    <tableColumn id="3" xr3:uid="{C92C2997-1C9C-451A-AF45-4CECD5FE2C79}" name="Urgency" dataDxfId="47"/>
  </tableColumns>
  <tableStyleInfo name="TableStyleMedium13"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875186-6F4E-4993-B336-C34A247544B8}" name="TableOrganizationalStructure" displayName="TableOrganizationalStructure" ref="AG7:AI26" totalsRowShown="0" headerRowDxfId="46" dataDxfId="45">
  <autoFilter ref="AG7:AI26" xr:uid="{1D875186-6F4E-4993-B336-C34A247544B8}">
    <filterColumn colId="0" hiddenButton="1"/>
    <filterColumn colId="1" hiddenButton="1"/>
    <filterColumn colId="2" hiddenButton="1"/>
  </autoFilter>
  <tableColumns count="3">
    <tableColumn id="1" xr3:uid="{A4071353-13AD-4E7B-BC33-A46765403087}" name="Task" dataDxfId="44"/>
    <tableColumn id="2" xr3:uid="{8718062B-4A37-48A8-8929-1268FB04E277}" name="Value" dataDxfId="43"/>
    <tableColumn id="3" xr3:uid="{E2943563-3473-4E80-8ED9-6B76CE79068B}" name="Urgency" dataDxfId="42"/>
  </tableColumns>
  <tableStyleInfo name="TableStyleMedium13"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B83B9C2-C0F2-4ED4-ABB3-4D48AF7A3B30}" name="TableOrganizationalCulture" displayName="TableOrganizationalCulture" ref="AK7:AM26" totalsRowShown="0" headerRowDxfId="41" dataDxfId="40">
  <autoFilter ref="AK7:AM26" xr:uid="{3B83B9C2-C0F2-4ED4-ABB3-4D48AF7A3B30}">
    <filterColumn colId="0" hiddenButton="1"/>
    <filterColumn colId="1" hiddenButton="1"/>
    <filterColumn colId="2" hiddenButton="1"/>
  </autoFilter>
  <tableColumns count="3">
    <tableColumn id="1" xr3:uid="{933F1CE1-F40B-436D-8ABB-21878F4B96BE}" name="Task" dataDxfId="39"/>
    <tableColumn id="2" xr3:uid="{3087F447-E276-40B6-8845-0A1E71D8FCCE}" name="Value" dataDxfId="38"/>
    <tableColumn id="3" xr3:uid="{50E9A6BE-123A-4BF0-A28D-0E7D4778E87C}" name="Urgency" dataDxfId="37"/>
  </tableColumns>
  <tableStyleInfo name="TableStyleMedium13"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9FCD6D5-8275-4E14-B1E6-C9342813381F}" name="TableBoard" displayName="TableBoard" ref="A7:C26" totalsRowShown="0" headerRowDxfId="36" dataDxfId="35">
  <autoFilter ref="A7:C26" xr:uid="{A9FCD6D5-8275-4E14-B1E6-C9342813381F}">
    <filterColumn colId="0" hiddenButton="1"/>
    <filterColumn colId="1" hiddenButton="1"/>
    <filterColumn colId="2" hiddenButton="1"/>
  </autoFilter>
  <tableColumns count="3">
    <tableColumn id="1" xr3:uid="{BA4B15D3-82BF-4C3E-ABD3-7B6DAB541A29}" name="Task" dataDxfId="34"/>
    <tableColumn id="2" xr3:uid="{B1350484-755A-40E4-A87E-316D9805E688}" name="Value" dataDxfId="33"/>
    <tableColumn id="3" xr3:uid="{911A32D9-24B0-4338-BF5C-B7895B36A8A6}" name="Urgency" dataDxfId="32"/>
  </tableColumns>
  <tableStyleInfo name="TableStyleMedium13"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61E9527-5E37-431B-ADB5-B4212E542772}" name="TableLeadership" displayName="TableLeadership" ref="U7:W26" totalsRowShown="0" headerRowDxfId="31" dataDxfId="30">
  <autoFilter ref="U7:W26" xr:uid="{861E9527-5E37-431B-ADB5-B4212E542772}">
    <filterColumn colId="0" hiddenButton="1"/>
    <filterColumn colId="1" hiddenButton="1"/>
    <filterColumn colId="2" hiddenButton="1"/>
  </autoFilter>
  <tableColumns count="3">
    <tableColumn id="1" xr3:uid="{8CC38706-BC90-4E3D-B7D8-BB5E24A838B2}" name="Task" dataDxfId="29"/>
    <tableColumn id="2" xr3:uid="{13ED5831-3939-4B28-B3E5-6023AE5628D5}" name="Value" dataDxfId="28"/>
    <tableColumn id="3" xr3:uid="{87A6170B-42E7-4EFE-93FB-21B81881DCAA}" name="Urgency" dataDxfId="27"/>
  </tableColumns>
  <tableStyleInfo name="TableStyleMedium13"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9ED3D41-5F7B-44AB-90A2-838E36F24A05}" name="TableLegal" displayName="TableLegal" ref="Y7:AA26" totalsRowShown="0" headerRowDxfId="26" dataDxfId="25">
  <autoFilter ref="Y7:AA26" xr:uid="{19ED3D41-5F7B-44AB-90A2-838E36F24A05}">
    <filterColumn colId="0" hiddenButton="1"/>
    <filterColumn colId="1" hiddenButton="1"/>
    <filterColumn colId="2" hiddenButton="1"/>
  </autoFilter>
  <tableColumns count="3">
    <tableColumn id="1" xr3:uid="{D7AE5531-BF68-4ACB-9CBA-2A5C001070F8}" name="Task" dataDxfId="24"/>
    <tableColumn id="2" xr3:uid="{4A0AF1F2-1A08-4AE2-AAF0-121D80DF9A27}" name="Value" dataDxfId="23"/>
    <tableColumn id="3" xr3:uid="{1EB929E5-6417-4A09-A9E1-1EF1EC93B607}" name="Urgency" dataDxfId="22"/>
  </tableColumns>
  <tableStyleInfo name="TableStyleMedium13"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B3FE4D9-8B7B-4D0A-96B9-41DD15FF179C}" name="TableHumanResources" displayName="TableHumanResources" ref="M7:O26" totalsRowShown="0" headerRowDxfId="21" dataDxfId="20">
  <autoFilter ref="M7:O26" xr:uid="{0B3FE4D9-8B7B-4D0A-96B9-41DD15FF179C}">
    <filterColumn colId="0" hiddenButton="1"/>
    <filterColumn colId="1" hiddenButton="1"/>
    <filterColumn colId="2" hiddenButton="1"/>
  </autoFilter>
  <tableColumns count="3">
    <tableColumn id="1" xr3:uid="{1834520F-226F-4D7C-8C01-DEFC299B3FBF}" name="Task" dataDxfId="19"/>
    <tableColumn id="2" xr3:uid="{A137C926-FC5A-4813-90BB-D9A3A9051BD8}" name="Value" dataDxfId="18"/>
    <tableColumn id="3" xr3:uid="{6C7F60D4-E821-4E90-9893-045F3FCAAF51}" name="Urgency" dataDxfId="17"/>
  </tableColumns>
  <tableStyleInfo name="TableStyleMedium13"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744407-3799-41B5-9E53-4FD48238A5E7}" name="TableOperationsAndSystems" displayName="TableOperationsAndSystems" ref="AC7:AE26" totalsRowShown="0" headerRowDxfId="16" dataDxfId="15">
  <autoFilter ref="AC7:AE26" xr:uid="{1F744407-3799-41B5-9E53-4FD48238A5E7}">
    <filterColumn colId="0" hiddenButton="1"/>
    <filterColumn colId="1" hiddenButton="1"/>
    <filterColumn colId="2" hiddenButton="1"/>
  </autoFilter>
  <tableColumns count="3">
    <tableColumn id="1" xr3:uid="{EB6D5E8E-3642-4B4A-A18F-3BA03E3C2501}" name="Task" dataDxfId="14"/>
    <tableColumn id="2" xr3:uid="{F0AD4B92-AF40-42CC-94F9-329E76DD8154}" name="Value" dataDxfId="13"/>
    <tableColumn id="3" xr3:uid="{5D8FCC31-CC75-44E8-9020-B8DE855BF1B5}" name="Urgency" dataDxfId="12"/>
  </tableColumns>
  <tableStyleInfo name="TableStyleMedium13"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FE1CBD5-88F8-40D3-8BEA-EE29BEA290B3}" name="Table2" displayName="Table2" ref="A7:C23" totalsRowShown="0" headerRowDxfId="8" dataDxfId="7">
  <autoFilter ref="A7:C23" xr:uid="{33FE45FA-745C-4BD5-877B-755C4A3B707D}">
    <filterColumn colId="0" hiddenButton="1"/>
    <filterColumn colId="1" hiddenButton="1"/>
    <filterColumn colId="2" hiddenButton="1"/>
  </autoFilter>
  <tableColumns count="3">
    <tableColumn id="1" xr3:uid="{EFE0CECC-CC8A-437C-BACB-6F07B88E480F}" name="Task" dataDxfId="6">
      <calculatedColumnFormula array="1">IFERROR(INDIRECT(TableArea&amp;"[@Task]"),NA())</calculatedColumnFormula>
    </tableColumn>
    <tableColumn id="2" xr3:uid="{586AE992-FB67-40F2-8D67-7B465C43C734}" name="Value" dataDxfId="5">
      <calculatedColumnFormula array="1">IFERROR(MATCH(INDIRECT(TableArea&amp;"[@Value]"),ListValue,0),NA())</calculatedColumnFormula>
    </tableColumn>
    <tableColumn id="3" xr3:uid="{971D8A1D-3B52-4BE1-BD06-CE953009BB84}" name="Urgency" dataDxfId="4">
      <calculatedColumnFormula array="1">IFERROR(MATCH(INDIRECT(TableArea&amp;"[@Urgency]"),ListUrgency,0),NA())</calculatedColumnFormula>
    </tableColumn>
  </tableColumns>
  <tableStyleInfo name="TableStyleMedium6"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11.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266EE-3374-4FEF-A401-E264E0AAD5C2}">
  <sheetPr>
    <tabColor theme="5"/>
  </sheetPr>
  <dimension ref="A1:B14"/>
  <sheetViews>
    <sheetView tabSelected="1" zoomScale="90" zoomScaleNormal="90" workbookViewId="0">
      <selection activeCell="B7" sqref="B7"/>
    </sheetView>
  </sheetViews>
  <sheetFormatPr defaultColWidth="8.54296875" defaultRowHeight="15.5" x14ac:dyDescent="0.35"/>
  <cols>
    <col min="1" max="1" width="33.453125" style="58" customWidth="1"/>
    <col min="2" max="2" width="118.26953125" style="58" customWidth="1"/>
    <col min="3" max="16384" width="8.54296875" style="58"/>
  </cols>
  <sheetData>
    <row r="1" spans="1:2" ht="73" customHeight="1" x14ac:dyDescent="0.35">
      <c r="A1" s="57" t="s">
        <v>0</v>
      </c>
    </row>
    <row r="2" spans="1:2" ht="16.5" customHeight="1" x14ac:dyDescent="0.35">
      <c r="A2" s="57"/>
    </row>
    <row r="3" spans="1:2" x14ac:dyDescent="0.35">
      <c r="A3" s="59" t="s">
        <v>1</v>
      </c>
    </row>
    <row r="5" spans="1:2" ht="62" x14ac:dyDescent="0.35">
      <c r="A5" s="60" t="s">
        <v>2</v>
      </c>
      <c r="B5" s="61" t="s">
        <v>3</v>
      </c>
    </row>
    <row r="6" spans="1:2" x14ac:dyDescent="0.35">
      <c r="A6" s="60" t="s">
        <v>4</v>
      </c>
      <c r="B6" s="61" t="s">
        <v>5</v>
      </c>
    </row>
    <row r="7" spans="1:2" ht="46.5" x14ac:dyDescent="0.35">
      <c r="A7" s="60" t="s">
        <v>6</v>
      </c>
      <c r="B7" s="61" t="s">
        <v>7</v>
      </c>
    </row>
    <row r="8" spans="1:2" ht="326.25" customHeight="1" x14ac:dyDescent="0.35">
      <c r="A8" s="60" t="s">
        <v>8</v>
      </c>
      <c r="B8" s="61" t="s">
        <v>142</v>
      </c>
    </row>
    <row r="9" spans="1:2" ht="153.5" customHeight="1" x14ac:dyDescent="0.35">
      <c r="A9" s="60" t="s">
        <v>9</v>
      </c>
      <c r="B9" s="61" t="s">
        <v>10</v>
      </c>
    </row>
    <row r="10" spans="1:2" ht="213" customHeight="1" x14ac:dyDescent="0.35">
      <c r="A10" s="60" t="s">
        <v>11</v>
      </c>
      <c r="B10" s="61" t="s">
        <v>12</v>
      </c>
    </row>
    <row r="11" spans="1:2" ht="77.5" x14ac:dyDescent="0.35">
      <c r="A11" s="62" t="s">
        <v>13</v>
      </c>
      <c r="B11" s="63" t="s">
        <v>14</v>
      </c>
    </row>
    <row r="12" spans="1:2" ht="139.5" x14ac:dyDescent="0.35">
      <c r="A12" s="60" t="s">
        <v>15</v>
      </c>
      <c r="B12" s="61" t="s">
        <v>16</v>
      </c>
    </row>
    <row r="13" spans="1:2" x14ac:dyDescent="0.35">
      <c r="A13" s="59"/>
    </row>
    <row r="14" spans="1:2" x14ac:dyDescent="0.35">
      <c r="A14" s="64"/>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C553-769A-4D18-AF50-9CEECDEE5BE6}">
  <sheetPr>
    <tabColor theme="9"/>
  </sheetPr>
  <dimension ref="A1:AM44"/>
  <sheetViews>
    <sheetView showGridLines="0" zoomScale="130" zoomScaleNormal="130" workbookViewId="0">
      <selection activeCell="C8" sqref="C8"/>
    </sheetView>
  </sheetViews>
  <sheetFormatPr defaultColWidth="9.1796875" defaultRowHeight="13" outlineLevelCol="1" x14ac:dyDescent="0.3"/>
  <cols>
    <col min="1" max="1" width="18.1796875" style="4" bestFit="1" customWidth="1"/>
    <col min="2" max="3" width="28.54296875" style="4" customWidth="1" outlineLevel="1"/>
    <col min="4" max="4" width="3.54296875" style="4" customWidth="1"/>
    <col min="5" max="5" width="23.453125" style="4" bestFit="1" customWidth="1"/>
    <col min="6" max="7" width="28.54296875" style="4" customWidth="1" outlineLevel="1"/>
    <col min="8" max="8" width="3.54296875" style="4" customWidth="1"/>
    <col min="9" max="9" width="23.453125" style="4" bestFit="1" customWidth="1"/>
    <col min="10" max="11" width="28.54296875" style="4" customWidth="1" outlineLevel="1"/>
    <col min="12" max="12" width="3.54296875" style="4" customWidth="1"/>
    <col min="13" max="13" width="36.453125" style="4" bestFit="1" customWidth="1"/>
    <col min="14" max="15" width="28.54296875" style="4" customWidth="1" outlineLevel="1"/>
    <col min="16" max="16" width="3.54296875" style="4" customWidth="1"/>
    <col min="17" max="17" width="27.1796875" style="4" bestFit="1" customWidth="1"/>
    <col min="18" max="19" width="28.54296875" style="4" customWidth="1" outlineLevel="1"/>
    <col min="20" max="20" width="3.54296875" style="4" customWidth="1"/>
    <col min="21" max="21" width="30.54296875" style="4" bestFit="1" customWidth="1"/>
    <col min="22" max="23" width="28.54296875" style="4" customWidth="1" outlineLevel="1"/>
    <col min="24" max="24" width="3.54296875" style="4" customWidth="1"/>
    <col min="25" max="25" width="15" style="4" bestFit="1" customWidth="1"/>
    <col min="26" max="27" width="28.54296875" style="4" customWidth="1" outlineLevel="1"/>
    <col min="28" max="28" width="3.54296875" style="4" customWidth="1"/>
    <col min="29" max="29" width="37.1796875" style="4" bestFit="1" customWidth="1"/>
    <col min="30" max="31" width="28.54296875" style="4" customWidth="1" outlineLevel="1"/>
    <col min="32" max="32" width="3.54296875" style="4" customWidth="1"/>
    <col min="33" max="33" width="34.1796875" style="4" bestFit="1" customWidth="1"/>
    <col min="34" max="35" width="28.54296875" style="4" customWidth="1" outlineLevel="1"/>
    <col min="36" max="36" width="3.54296875" style="4" customWidth="1"/>
    <col min="37" max="37" width="34.453125" style="4" customWidth="1"/>
    <col min="38" max="39" width="28.54296875" style="4" customWidth="1" outlineLevel="1"/>
    <col min="40" max="40" width="3.54296875" style="4" customWidth="1"/>
    <col min="41" max="16384" width="9.1796875" style="4"/>
  </cols>
  <sheetData>
    <row r="1" spans="1:39" x14ac:dyDescent="0.3">
      <c r="A1" s="4" t="s">
        <v>17</v>
      </c>
    </row>
    <row r="4" spans="1:39" customFormat="1" ht="14.5" x14ac:dyDescent="0.35">
      <c r="A4" s="1" t="s">
        <v>18</v>
      </c>
      <c r="E4" s="1" t="s">
        <v>19</v>
      </c>
      <c r="I4" s="1" t="s">
        <v>20</v>
      </c>
      <c r="M4" s="1" t="s">
        <v>21</v>
      </c>
      <c r="Q4" s="1" t="s">
        <v>22</v>
      </c>
      <c r="U4" s="1" t="s">
        <v>23</v>
      </c>
      <c r="Y4" s="1" t="s">
        <v>24</v>
      </c>
      <c r="AC4" s="1" t="s">
        <v>25</v>
      </c>
      <c r="AG4" s="1" t="s">
        <v>26</v>
      </c>
      <c r="AK4" s="1" t="s">
        <v>27</v>
      </c>
    </row>
    <row r="5" spans="1:39" ht="43" customHeight="1" x14ac:dyDescent="0.3">
      <c r="B5" s="3" t="s">
        <v>28</v>
      </c>
      <c r="C5" s="3" t="s">
        <v>29</v>
      </c>
      <c r="E5" s="8"/>
      <c r="F5" s="3" t="s">
        <v>28</v>
      </c>
      <c r="G5" s="3" t="s">
        <v>29</v>
      </c>
      <c r="I5" s="8"/>
      <c r="J5" s="3" t="s">
        <v>28</v>
      </c>
      <c r="K5" s="3" t="s">
        <v>29</v>
      </c>
      <c r="M5" s="8"/>
      <c r="N5" s="3" t="s">
        <v>28</v>
      </c>
      <c r="O5" s="3" t="s">
        <v>29</v>
      </c>
      <c r="Q5" s="8"/>
      <c r="R5" s="3" t="s">
        <v>28</v>
      </c>
      <c r="S5" s="3" t="s">
        <v>29</v>
      </c>
      <c r="V5" s="3" t="s">
        <v>28</v>
      </c>
      <c r="W5" s="3" t="s">
        <v>29</v>
      </c>
      <c r="Z5" s="3" t="s">
        <v>28</v>
      </c>
      <c r="AA5" s="3" t="s">
        <v>29</v>
      </c>
      <c r="AD5" s="3" t="s">
        <v>28</v>
      </c>
      <c r="AE5" s="3" t="s">
        <v>29</v>
      </c>
      <c r="AH5" s="3" t="s">
        <v>28</v>
      </c>
      <c r="AI5" s="3" t="s">
        <v>29</v>
      </c>
      <c r="AL5" s="3" t="s">
        <v>28</v>
      </c>
      <c r="AM5" s="3" t="s">
        <v>29</v>
      </c>
    </row>
    <row r="7" spans="1:39" x14ac:dyDescent="0.3">
      <c r="A7" s="4" t="s">
        <v>30</v>
      </c>
      <c r="B7" s="4" t="s">
        <v>31</v>
      </c>
      <c r="C7" s="4" t="s">
        <v>32</v>
      </c>
      <c r="E7" s="4" t="s">
        <v>30</v>
      </c>
      <c r="F7" s="4" t="s">
        <v>31</v>
      </c>
      <c r="G7" s="4" t="s">
        <v>32</v>
      </c>
      <c r="I7" s="4" t="s">
        <v>30</v>
      </c>
      <c r="J7" s="4" t="s">
        <v>31</v>
      </c>
      <c r="K7" s="4" t="s">
        <v>32</v>
      </c>
      <c r="M7" s="4" t="s">
        <v>30</v>
      </c>
      <c r="N7" s="4" t="s">
        <v>31</v>
      </c>
      <c r="O7" s="4" t="s">
        <v>32</v>
      </c>
      <c r="Q7" s="4" t="s">
        <v>30</v>
      </c>
      <c r="R7" s="4" t="s">
        <v>31</v>
      </c>
      <c r="S7" s="4" t="s">
        <v>32</v>
      </c>
      <c r="U7" s="4" t="s">
        <v>30</v>
      </c>
      <c r="V7" s="4" t="s">
        <v>31</v>
      </c>
      <c r="W7" s="4" t="s">
        <v>32</v>
      </c>
      <c r="Y7" s="4" t="s">
        <v>30</v>
      </c>
      <c r="Z7" s="4" t="s">
        <v>31</v>
      </c>
      <c r="AA7" s="4" t="s">
        <v>32</v>
      </c>
      <c r="AC7" s="4" t="s">
        <v>30</v>
      </c>
      <c r="AD7" s="4" t="s">
        <v>31</v>
      </c>
      <c r="AE7" s="4" t="s">
        <v>32</v>
      </c>
      <c r="AG7" s="4" t="s">
        <v>30</v>
      </c>
      <c r="AH7" s="4" t="s">
        <v>31</v>
      </c>
      <c r="AI7" s="4" t="s">
        <v>32</v>
      </c>
      <c r="AK7" s="4" t="s">
        <v>30</v>
      </c>
      <c r="AL7" s="4" t="s">
        <v>31</v>
      </c>
      <c r="AM7" s="4" t="s">
        <v>32</v>
      </c>
    </row>
    <row r="8" spans="1:39" x14ac:dyDescent="0.3">
      <c r="A8" s="4" t="s">
        <v>33</v>
      </c>
      <c r="B8" s="4" t="s">
        <v>34</v>
      </c>
      <c r="C8" s="4" t="s">
        <v>35</v>
      </c>
      <c r="E8" s="4" t="s">
        <v>36</v>
      </c>
      <c r="F8" s="4" t="s">
        <v>34</v>
      </c>
      <c r="G8" s="4" t="s">
        <v>35</v>
      </c>
      <c r="I8" s="4" t="s">
        <v>37</v>
      </c>
      <c r="J8" s="4" t="s">
        <v>34</v>
      </c>
      <c r="K8" s="4" t="s">
        <v>35</v>
      </c>
      <c r="M8" s="4" t="s">
        <v>38</v>
      </c>
      <c r="N8" s="4" t="s">
        <v>34</v>
      </c>
      <c r="O8" s="4" t="s">
        <v>35</v>
      </c>
      <c r="Q8" s="4" t="s">
        <v>40</v>
      </c>
      <c r="R8" s="4" t="s">
        <v>34</v>
      </c>
      <c r="S8" s="4" t="s">
        <v>35</v>
      </c>
      <c r="U8" s="4" t="s">
        <v>134</v>
      </c>
      <c r="V8" s="4" t="s">
        <v>34</v>
      </c>
      <c r="W8" s="4" t="s">
        <v>35</v>
      </c>
      <c r="Y8" s="4" t="s">
        <v>43</v>
      </c>
      <c r="Z8" s="4" t="s">
        <v>34</v>
      </c>
      <c r="AA8" s="4" t="s">
        <v>35</v>
      </c>
      <c r="AC8" s="4" t="s">
        <v>45</v>
      </c>
      <c r="AD8" s="4" t="s">
        <v>34</v>
      </c>
      <c r="AE8" s="4" t="s">
        <v>35</v>
      </c>
      <c r="AG8" s="4" t="s">
        <v>47</v>
      </c>
      <c r="AH8" s="4" t="s">
        <v>34</v>
      </c>
      <c r="AI8" s="4" t="s">
        <v>35</v>
      </c>
      <c r="AK8" s="4" t="s">
        <v>48</v>
      </c>
      <c r="AL8" s="4" t="s">
        <v>34</v>
      </c>
      <c r="AM8" s="4" t="s">
        <v>35</v>
      </c>
    </row>
    <row r="9" spans="1:39" x14ac:dyDescent="0.3">
      <c r="A9" s="4" t="s">
        <v>49</v>
      </c>
      <c r="B9" s="4" t="s">
        <v>34</v>
      </c>
      <c r="C9" s="4" t="s">
        <v>35</v>
      </c>
      <c r="E9" s="4" t="s">
        <v>50</v>
      </c>
      <c r="F9" s="4" t="s">
        <v>34</v>
      </c>
      <c r="G9" s="4" t="s">
        <v>35</v>
      </c>
      <c r="I9" s="4" t="s">
        <v>51</v>
      </c>
      <c r="J9" s="4" t="s">
        <v>34</v>
      </c>
      <c r="K9" s="4" t="s">
        <v>35</v>
      </c>
      <c r="M9" s="4" t="s">
        <v>53</v>
      </c>
      <c r="N9" s="4" t="s">
        <v>34</v>
      </c>
      <c r="O9" s="4" t="s">
        <v>35</v>
      </c>
      <c r="Q9" s="4" t="s">
        <v>54</v>
      </c>
      <c r="R9" s="4" t="s">
        <v>34</v>
      </c>
      <c r="S9" s="4" t="s">
        <v>35</v>
      </c>
      <c r="U9" s="4" t="s">
        <v>133</v>
      </c>
      <c r="V9" s="4" t="s">
        <v>34</v>
      </c>
      <c r="W9" s="4" t="s">
        <v>35</v>
      </c>
      <c r="Y9" s="4" t="s">
        <v>55</v>
      </c>
      <c r="Z9" s="4" t="s">
        <v>34</v>
      </c>
      <c r="AA9" s="4" t="s">
        <v>35</v>
      </c>
      <c r="AC9" s="4" t="s">
        <v>56</v>
      </c>
      <c r="AD9" s="4" t="s">
        <v>34</v>
      </c>
      <c r="AE9" s="4" t="s">
        <v>35</v>
      </c>
      <c r="AG9" s="4" t="s">
        <v>57</v>
      </c>
      <c r="AH9" s="4" t="s">
        <v>34</v>
      </c>
      <c r="AI9" s="4" t="s">
        <v>35</v>
      </c>
      <c r="AK9" s="4" t="s">
        <v>58</v>
      </c>
      <c r="AL9" s="4" t="s">
        <v>34</v>
      </c>
      <c r="AM9" s="4" t="s">
        <v>35</v>
      </c>
    </row>
    <row r="10" spans="1:39" x14ac:dyDescent="0.3">
      <c r="A10" s="4" t="s">
        <v>59</v>
      </c>
      <c r="B10" s="4" t="s">
        <v>34</v>
      </c>
      <c r="C10" s="4" t="s">
        <v>35</v>
      </c>
      <c r="E10" s="4" t="s">
        <v>60</v>
      </c>
      <c r="F10" s="4" t="s">
        <v>34</v>
      </c>
      <c r="G10" s="4" t="s">
        <v>35</v>
      </c>
      <c r="I10" s="4" t="s">
        <v>61</v>
      </c>
      <c r="J10" s="4" t="s">
        <v>34</v>
      </c>
      <c r="K10" s="4" t="s">
        <v>35</v>
      </c>
      <c r="M10" s="4" t="s">
        <v>62</v>
      </c>
      <c r="N10" s="4" t="s">
        <v>34</v>
      </c>
      <c r="O10" s="4" t="s">
        <v>35</v>
      </c>
      <c r="Q10" s="4" t="s">
        <v>63</v>
      </c>
      <c r="R10" s="4" t="s">
        <v>34</v>
      </c>
      <c r="S10" s="4" t="s">
        <v>35</v>
      </c>
      <c r="U10" s="4" t="s">
        <v>136</v>
      </c>
      <c r="V10" s="4" t="s">
        <v>34</v>
      </c>
      <c r="W10" s="4" t="s">
        <v>35</v>
      </c>
      <c r="Y10" s="4" t="s">
        <v>73</v>
      </c>
      <c r="Z10" s="4" t="s">
        <v>34</v>
      </c>
      <c r="AA10" s="4" t="s">
        <v>35</v>
      </c>
      <c r="AC10" s="4" t="s">
        <v>64</v>
      </c>
      <c r="AD10" s="4" t="s">
        <v>34</v>
      </c>
      <c r="AE10" s="4" t="s">
        <v>35</v>
      </c>
      <c r="AG10" s="4" t="s">
        <v>140</v>
      </c>
      <c r="AH10" s="4" t="s">
        <v>34</v>
      </c>
      <c r="AI10" s="4" t="s">
        <v>35</v>
      </c>
      <c r="AK10" s="4" t="s">
        <v>65</v>
      </c>
      <c r="AL10" s="4" t="s">
        <v>34</v>
      </c>
      <c r="AM10" s="4" t="s">
        <v>35</v>
      </c>
    </row>
    <row r="11" spans="1:39" x14ac:dyDescent="0.3">
      <c r="A11" s="4" t="s">
        <v>66</v>
      </c>
      <c r="B11" s="4" t="s">
        <v>34</v>
      </c>
      <c r="C11" s="4" t="s">
        <v>35</v>
      </c>
      <c r="E11" s="4" t="s">
        <v>67</v>
      </c>
      <c r="F11" s="4" t="s">
        <v>34</v>
      </c>
      <c r="G11" s="4" t="s">
        <v>35</v>
      </c>
      <c r="I11" s="4" t="s">
        <v>68</v>
      </c>
      <c r="J11" s="4" t="s">
        <v>34</v>
      </c>
      <c r="K11" s="4" t="s">
        <v>35</v>
      </c>
      <c r="M11" s="4" t="s">
        <v>69</v>
      </c>
      <c r="N11" s="4" t="s">
        <v>34</v>
      </c>
      <c r="O11" s="4" t="s">
        <v>35</v>
      </c>
      <c r="Q11" s="4" t="s">
        <v>70</v>
      </c>
      <c r="R11" s="4" t="s">
        <v>34</v>
      </c>
      <c r="S11" s="4" t="s">
        <v>35</v>
      </c>
      <c r="U11" s="4" t="s">
        <v>72</v>
      </c>
      <c r="V11" s="4" t="s">
        <v>34</v>
      </c>
      <c r="W11" s="4" t="s">
        <v>35</v>
      </c>
      <c r="AC11" s="4" t="s">
        <v>74</v>
      </c>
      <c r="AD11" s="4" t="s">
        <v>34</v>
      </c>
      <c r="AE11" s="4" t="s">
        <v>35</v>
      </c>
      <c r="AK11" s="4" t="s">
        <v>75</v>
      </c>
      <c r="AL11" s="4" t="s">
        <v>34</v>
      </c>
      <c r="AM11" s="4" t="s">
        <v>35</v>
      </c>
    </row>
    <row r="12" spans="1:39" x14ac:dyDescent="0.3">
      <c r="A12" s="4" t="s">
        <v>76</v>
      </c>
      <c r="B12" s="4" t="s">
        <v>34</v>
      </c>
      <c r="C12" s="4" t="s">
        <v>35</v>
      </c>
      <c r="E12" s="4" t="s">
        <v>77</v>
      </c>
      <c r="F12" s="4" t="s">
        <v>34</v>
      </c>
      <c r="G12" s="4" t="s">
        <v>35</v>
      </c>
      <c r="I12" s="4" t="s">
        <v>78</v>
      </c>
      <c r="J12" s="4" t="s">
        <v>34</v>
      </c>
      <c r="K12" s="4" t="s">
        <v>35</v>
      </c>
      <c r="M12" s="4" t="s">
        <v>79</v>
      </c>
      <c r="N12" s="4" t="s">
        <v>34</v>
      </c>
      <c r="O12" s="4" t="s">
        <v>35</v>
      </c>
      <c r="Q12" s="4" t="s">
        <v>80</v>
      </c>
      <c r="R12" s="4" t="s">
        <v>34</v>
      </c>
      <c r="S12" s="4" t="s">
        <v>35</v>
      </c>
      <c r="U12" s="4" t="s">
        <v>135</v>
      </c>
      <c r="V12" s="4" t="s">
        <v>34</v>
      </c>
      <c r="W12" s="4" t="s">
        <v>35</v>
      </c>
      <c r="AC12" s="4" t="s">
        <v>81</v>
      </c>
      <c r="AD12" s="4" t="s">
        <v>34</v>
      </c>
      <c r="AE12" s="4" t="s">
        <v>35</v>
      </c>
      <c r="AK12" s="4" t="s">
        <v>82</v>
      </c>
      <c r="AL12" s="4" t="s">
        <v>34</v>
      </c>
      <c r="AM12" s="4" t="s">
        <v>35</v>
      </c>
    </row>
    <row r="13" spans="1:39" x14ac:dyDescent="0.3">
      <c r="E13" s="4" t="s">
        <v>83</v>
      </c>
      <c r="F13" s="4" t="s">
        <v>34</v>
      </c>
      <c r="G13" s="4" t="s">
        <v>35</v>
      </c>
      <c r="I13" s="4" t="s">
        <v>84</v>
      </c>
      <c r="J13" s="4" t="s">
        <v>34</v>
      </c>
      <c r="K13" s="4" t="s">
        <v>35</v>
      </c>
      <c r="M13" s="4" t="s">
        <v>86</v>
      </c>
      <c r="N13" s="4" t="s">
        <v>34</v>
      </c>
      <c r="O13" s="4" t="s">
        <v>35</v>
      </c>
      <c r="U13" s="4" t="s">
        <v>137</v>
      </c>
      <c r="V13" s="4" t="s">
        <v>34</v>
      </c>
      <c r="W13" s="4" t="s">
        <v>35</v>
      </c>
      <c r="AK13" s="4" t="s">
        <v>87</v>
      </c>
      <c r="AL13" s="4" t="s">
        <v>34</v>
      </c>
      <c r="AM13" s="4" t="s">
        <v>35</v>
      </c>
    </row>
    <row r="14" spans="1:39" x14ac:dyDescent="0.3">
      <c r="I14" s="4" t="s">
        <v>88</v>
      </c>
      <c r="J14" s="4" t="s">
        <v>34</v>
      </c>
      <c r="K14" s="4" t="s">
        <v>35</v>
      </c>
      <c r="M14" s="4" t="s">
        <v>89</v>
      </c>
      <c r="N14" s="4" t="s">
        <v>34</v>
      </c>
      <c r="O14" s="4" t="s">
        <v>35</v>
      </c>
      <c r="U14" s="4" t="s">
        <v>90</v>
      </c>
      <c r="V14" s="4" t="s">
        <v>34</v>
      </c>
      <c r="W14" s="4" t="s">
        <v>35</v>
      </c>
      <c r="AK14" s="4" t="s">
        <v>91</v>
      </c>
      <c r="AL14" s="4" t="s">
        <v>34</v>
      </c>
      <c r="AM14" s="4" t="s">
        <v>35</v>
      </c>
    </row>
    <row r="15" spans="1:39" x14ac:dyDescent="0.3">
      <c r="I15" s="4" t="s">
        <v>92</v>
      </c>
      <c r="J15" s="4" t="s">
        <v>34</v>
      </c>
      <c r="K15" s="4" t="s">
        <v>35</v>
      </c>
      <c r="M15" s="4" t="s">
        <v>93</v>
      </c>
      <c r="N15" s="4" t="s">
        <v>34</v>
      </c>
      <c r="O15" s="4" t="s">
        <v>35</v>
      </c>
      <c r="U15" s="4" t="s">
        <v>94</v>
      </c>
      <c r="V15" s="4" t="s">
        <v>34</v>
      </c>
      <c r="W15" s="4" t="s">
        <v>35</v>
      </c>
      <c r="AK15" s="4" t="s">
        <v>141</v>
      </c>
      <c r="AL15" s="4" t="s">
        <v>34</v>
      </c>
      <c r="AM15" s="4" t="s">
        <v>35</v>
      </c>
    </row>
    <row r="16" spans="1:39" x14ac:dyDescent="0.3">
      <c r="M16" s="4" t="s">
        <v>101</v>
      </c>
      <c r="N16" s="4" t="s">
        <v>34</v>
      </c>
      <c r="O16" s="4" t="s">
        <v>35</v>
      </c>
      <c r="U16" s="4" t="s">
        <v>138</v>
      </c>
      <c r="V16" s="4" t="s">
        <v>34</v>
      </c>
      <c r="W16" s="4" t="s">
        <v>35</v>
      </c>
    </row>
    <row r="17" spans="3:39" x14ac:dyDescent="0.3">
      <c r="M17" s="4" t="s">
        <v>95</v>
      </c>
      <c r="N17" s="4" t="s">
        <v>34</v>
      </c>
      <c r="O17" s="4" t="s">
        <v>35</v>
      </c>
    </row>
    <row r="18" spans="3:39" x14ac:dyDescent="0.3">
      <c r="M18" s="4" t="s">
        <v>96</v>
      </c>
      <c r="N18" s="4" t="s">
        <v>34</v>
      </c>
      <c r="O18" s="4" t="s">
        <v>35</v>
      </c>
    </row>
    <row r="19" spans="3:39" x14ac:dyDescent="0.3">
      <c r="M19" s="4" t="s">
        <v>97</v>
      </c>
      <c r="N19" s="4" t="s">
        <v>34</v>
      </c>
      <c r="O19" s="4" t="s">
        <v>35</v>
      </c>
    </row>
    <row r="20" spans="3:39" x14ac:dyDescent="0.3">
      <c r="M20" s="4" t="s">
        <v>98</v>
      </c>
      <c r="N20" s="4" t="s">
        <v>34</v>
      </c>
      <c r="O20" s="4" t="s">
        <v>35</v>
      </c>
    </row>
    <row r="21" spans="3:39" x14ac:dyDescent="0.3">
      <c r="M21" s="4" t="s">
        <v>99</v>
      </c>
      <c r="N21" s="4" t="s">
        <v>34</v>
      </c>
      <c r="O21" s="4" t="s">
        <v>35</v>
      </c>
    </row>
    <row r="22" spans="3:39" x14ac:dyDescent="0.3">
      <c r="M22" s="4" t="s">
        <v>139</v>
      </c>
      <c r="N22" s="4" t="s">
        <v>34</v>
      </c>
      <c r="O22" s="4" t="s">
        <v>35</v>
      </c>
    </row>
    <row r="23" spans="3:39" x14ac:dyDescent="0.3">
      <c r="M23" s="4" t="s">
        <v>100</v>
      </c>
      <c r="N23" s="4" t="s">
        <v>34</v>
      </c>
      <c r="O23" s="4" t="s">
        <v>35</v>
      </c>
    </row>
    <row r="29" spans="3:39" x14ac:dyDescent="0.3">
      <c r="C29" s="3"/>
    </row>
    <row r="30" spans="3:39" ht="14.5" x14ac:dyDescent="0.35">
      <c r="J30"/>
      <c r="K30"/>
      <c r="N30"/>
      <c r="O30"/>
      <c r="R30"/>
      <c r="S30"/>
      <c r="V30"/>
      <c r="W30"/>
      <c r="Z30"/>
      <c r="AA30"/>
      <c r="AD30"/>
      <c r="AE30"/>
      <c r="AH30"/>
      <c r="AI30"/>
      <c r="AL30"/>
      <c r="AM30"/>
    </row>
    <row r="31" spans="3:39" ht="14.5" x14ac:dyDescent="0.35">
      <c r="J31"/>
      <c r="K31"/>
      <c r="N31"/>
      <c r="O31"/>
      <c r="R31"/>
      <c r="S31"/>
      <c r="V31"/>
      <c r="W31"/>
      <c r="Z31"/>
      <c r="AA31"/>
      <c r="AD31"/>
      <c r="AE31"/>
      <c r="AH31"/>
      <c r="AI31"/>
      <c r="AL31"/>
      <c r="AM31"/>
    </row>
    <row r="32" spans="3:39" ht="14.5" x14ac:dyDescent="0.35">
      <c r="J32"/>
      <c r="K32"/>
      <c r="N32"/>
      <c r="O32"/>
      <c r="R32"/>
      <c r="S32"/>
      <c r="V32"/>
      <c r="W32"/>
      <c r="Z32"/>
      <c r="AA32"/>
      <c r="AD32"/>
      <c r="AE32"/>
      <c r="AH32"/>
      <c r="AI32"/>
      <c r="AL32"/>
      <c r="AM32"/>
    </row>
    <row r="33" spans="2:39" ht="14.5" x14ac:dyDescent="0.35">
      <c r="J33"/>
      <c r="K33"/>
      <c r="N33"/>
      <c r="O33"/>
      <c r="R33"/>
      <c r="S33"/>
      <c r="V33"/>
      <c r="W33"/>
      <c r="Z33"/>
      <c r="AA33"/>
      <c r="AD33"/>
      <c r="AE33"/>
      <c r="AH33"/>
      <c r="AI33"/>
      <c r="AL33"/>
      <c r="AM33"/>
    </row>
    <row r="34" spans="2:39" ht="14.5" x14ac:dyDescent="0.35">
      <c r="J34"/>
      <c r="K34"/>
      <c r="N34"/>
      <c r="O34"/>
      <c r="R34"/>
      <c r="S34"/>
      <c r="V34"/>
      <c r="W34"/>
      <c r="Z34"/>
      <c r="AA34"/>
      <c r="AD34"/>
      <c r="AE34"/>
      <c r="AH34"/>
      <c r="AI34"/>
      <c r="AL34"/>
      <c r="AM34"/>
    </row>
    <row r="39" spans="2:39" ht="14.5" x14ac:dyDescent="0.35">
      <c r="F39"/>
      <c r="G39"/>
    </row>
    <row r="40" spans="2:39" ht="14.5" x14ac:dyDescent="0.35">
      <c r="B40"/>
      <c r="C40"/>
      <c r="F40"/>
      <c r="G40"/>
    </row>
    <row r="41" spans="2:39" ht="14.5" x14ac:dyDescent="0.35">
      <c r="B41"/>
      <c r="C41"/>
      <c r="F41"/>
      <c r="G41"/>
    </row>
    <row r="42" spans="2:39" ht="14.5" x14ac:dyDescent="0.35">
      <c r="B42"/>
      <c r="C42"/>
      <c r="F42"/>
      <c r="G42"/>
    </row>
    <row r="43" spans="2:39" ht="14.5" x14ac:dyDescent="0.35">
      <c r="B43"/>
      <c r="C43"/>
      <c r="F43"/>
      <c r="G43"/>
    </row>
    <row r="44" spans="2:39" ht="14.5" x14ac:dyDescent="0.35">
      <c r="B44"/>
      <c r="C44"/>
    </row>
  </sheetData>
  <dataValidations count="2">
    <dataValidation type="list" allowBlank="1" showInputMessage="1" showErrorMessage="1" sqref="O8:O26 AI8:AI26 G8:G26 AA8:AA26 AM8:AM26 S8:S26 W8:W26 K8:K26 C8:C26 AE8:AE26" xr:uid="{20B7E9CE-75D1-452A-920A-A955B53DE03A}">
      <formula1>ListUrgency</formula1>
    </dataValidation>
    <dataValidation type="list" allowBlank="1" showInputMessage="1" showErrorMessage="1" sqref="J8:J26 AH8:AH26 F8:F26 AL8:AL26 Z8:Z26 B8:B26 R8:R26 V8:V26 N8:N26 AD8:AD26" xr:uid="{4FA35397-4530-4320-87F4-73F83974D1C1}">
      <formula1>ListValue</formula1>
    </dataValidation>
  </dataValidations>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1D89D-AC57-41DD-BFD1-E36AA0720431}">
  <sheetPr>
    <tabColor theme="4"/>
  </sheetPr>
  <dimension ref="A1:U29"/>
  <sheetViews>
    <sheetView showGridLines="0" topLeftCell="A3" zoomScale="150" zoomScaleNormal="150" workbookViewId="0">
      <selection activeCell="H25" sqref="H25:K25"/>
    </sheetView>
  </sheetViews>
  <sheetFormatPr defaultRowHeight="14.5" x14ac:dyDescent="0.35"/>
  <cols>
    <col min="1" max="1" width="30.453125" bestFit="1" customWidth="1"/>
    <col min="2" max="4" width="8.54296875" customWidth="1"/>
    <col min="5" max="5" width="5.54296875" customWidth="1"/>
    <col min="12" max="12" width="3.54296875" customWidth="1"/>
    <col min="13" max="13" width="24.81640625" customWidth="1"/>
    <col min="14" max="14" width="26.81640625" customWidth="1"/>
    <col min="15" max="15" width="27.54296875" customWidth="1"/>
    <col min="16" max="16" width="22.453125" customWidth="1"/>
    <col min="17" max="17" width="23.54296875" customWidth="1"/>
    <col min="18" max="19" width="8.54296875" customWidth="1"/>
    <col min="20" max="20" width="22.54296875" customWidth="1"/>
    <col min="22" max="22" width="32.54296875" customWidth="1"/>
    <col min="23" max="24" width="22.54296875" customWidth="1"/>
    <col min="26" max="26" width="32.54296875" customWidth="1"/>
    <col min="27" max="28" width="22.54296875" customWidth="1"/>
  </cols>
  <sheetData>
    <row r="1" spans="1:19" ht="15.5" x14ac:dyDescent="0.35">
      <c r="A1" s="50" t="s">
        <v>102</v>
      </c>
      <c r="B1" s="51"/>
      <c r="C1" s="51"/>
      <c r="Q1" s="17" t="s">
        <v>103</v>
      </c>
      <c r="R1" s="18" t="str">
        <f>"Table"&amp;SUBSTITUTE(H25," ","")</f>
        <v>TableLeadership</v>
      </c>
    </row>
    <row r="2" spans="1:19" ht="15.5" x14ac:dyDescent="0.35">
      <c r="A2" s="50" t="s">
        <v>104</v>
      </c>
      <c r="B2" s="51"/>
      <c r="C2" s="51"/>
    </row>
    <row r="3" spans="1:19" x14ac:dyDescent="0.35">
      <c r="A3" s="51"/>
      <c r="B3" s="51"/>
      <c r="C3" s="51"/>
    </row>
    <row r="4" spans="1:19" ht="21" x14ac:dyDescent="0.35">
      <c r="A4" s="6" t="s">
        <v>105</v>
      </c>
      <c r="B4" s="6"/>
      <c r="C4" s="6"/>
      <c r="D4" s="6"/>
      <c r="E4" s="6"/>
      <c r="F4" s="6"/>
      <c r="G4" s="6"/>
    </row>
    <row r="5" spans="1:19" ht="21" x14ac:dyDescent="0.35">
      <c r="A5" s="5" t="str">
        <f ca="1">IF(COUNTA(Table2[])-COUNTIF(Table2[],NA())=0,"This table doesn't exist yet.","")</f>
        <v/>
      </c>
      <c r="F5" s="65" t="str">
        <f>SelectionArea</f>
        <v>Leadership</v>
      </c>
      <c r="G5" s="65"/>
      <c r="H5" s="65"/>
      <c r="I5" s="65"/>
      <c r="J5" s="65"/>
      <c r="K5" s="65"/>
      <c r="Q5" s="7" t="s">
        <v>106</v>
      </c>
    </row>
    <row r="6" spans="1:19" ht="9" customHeight="1" x14ac:dyDescent="0.35"/>
    <row r="7" spans="1:19" x14ac:dyDescent="0.35">
      <c r="A7" s="4" t="s">
        <v>30</v>
      </c>
      <c r="B7" s="9" t="s">
        <v>31</v>
      </c>
      <c r="C7" s="9" t="s">
        <v>32</v>
      </c>
      <c r="D7" s="9"/>
      <c r="Q7" s="10" t="s">
        <v>107</v>
      </c>
      <c r="R7" s="11" t="s">
        <v>31</v>
      </c>
      <c r="S7" s="12" t="s">
        <v>32</v>
      </c>
    </row>
    <row r="8" spans="1:19" x14ac:dyDescent="0.35">
      <c r="A8" s="4" t="str" cm="1">
        <f t="array" aca="1" ref="A8" ca="1">IFERROR(INDIRECT(TableArea&amp;"[@Task]"),NA())</f>
        <v>Transparency practices</v>
      </c>
      <c r="B8" s="9" cm="1">
        <f t="array" aca="1" ref="B8" ca="1">IFERROR(MATCH(INDIRECT(TableArea&amp;"[@Value]"),ListValue,0),NA())</f>
        <v>1</v>
      </c>
      <c r="C8" s="9" cm="1">
        <f t="array" aca="1" ref="C8" ca="1">IFERROR(MATCH(INDIRECT(TableArea&amp;"[@Urgency]"),ListUrgency,0),NA())</f>
        <v>1</v>
      </c>
      <c r="D8" s="9"/>
      <c r="Q8" s="13" t="str" cm="1">
        <f t="array" aca="1" ref="Q8" ca="1">_xlfn.TEXTJOIN(", ",TRUE,IF(IFERROR($B$8:$B$23=$R8,0)*IFERROR($C$8:$C$23=$S8,0),$A$8:$A$23,""))</f>
        <v>Transparency practices, Decision-making processes, Change management systems, Skills development-middle managers, Succession planning, Mentorship opportunities , Strategy development, Leadership development, Strategy implementation dashboard</v>
      </c>
      <c r="R8" s="14" cm="1">
        <f t="array" aca="1" ref="R8:S9" ca="1">_xlfn.UNIQUE(Table2[[Value]:[Urgency]],0,0)</f>
        <v>1</v>
      </c>
      <c r="S8" s="15">
        <f ca="1"/>
        <v>1</v>
      </c>
    </row>
    <row r="9" spans="1:19" x14ac:dyDescent="0.35">
      <c r="A9" s="4" t="str" cm="1">
        <f t="array" aca="1" ref="A9" ca="1">IFERROR(INDIRECT(TableArea&amp;"[@Task]"),NA())</f>
        <v>Decision-making processes</v>
      </c>
      <c r="B9" s="9" cm="1">
        <f t="array" aca="1" ref="B9" ca="1">IFERROR(MATCH(INDIRECT(TableArea&amp;"[@Value]"),ListValue,0),NA())</f>
        <v>1</v>
      </c>
      <c r="C9" s="9" cm="1">
        <f t="array" aca="1" ref="C9" ca="1">IFERROR(MATCH(INDIRECT(TableArea&amp;"[@Urgency]"),ListUrgency,0),NA())</f>
        <v>1</v>
      </c>
      <c r="D9" s="9"/>
      <c r="Q9" s="13" t="str" cm="1">
        <f t="array" aca="1" ref="Q9" ca="1">_xlfn.TEXTJOIN(", ",TRUE,IF(IFERROR($B$8:$B$23=$R9,0)*IFERROR($C$8:$C$23=$S9,0),$A$8:$A$23,""))</f>
        <v/>
      </c>
      <c r="R9" s="14" t="e">
        <f ca="1"/>
        <v>#N/A</v>
      </c>
      <c r="S9" s="15" t="e">
        <f ca="1"/>
        <v>#N/A</v>
      </c>
    </row>
    <row r="10" spans="1:19" x14ac:dyDescent="0.35">
      <c r="A10" s="4" t="str" cm="1">
        <f t="array" aca="1" ref="A10" ca="1">IFERROR(INDIRECT(TableArea&amp;"[@Task]"),NA())</f>
        <v>Change management systems</v>
      </c>
      <c r="B10" s="9" cm="1">
        <f t="array" aca="1" ref="B10" ca="1">IFERROR(MATCH(INDIRECT(TableArea&amp;"[@Value]"),ListValue,0),NA())</f>
        <v>1</v>
      </c>
      <c r="C10" s="9" cm="1">
        <f t="array" aca="1" ref="C10" ca="1">IFERROR(MATCH(INDIRECT(TableArea&amp;"[@Urgency]"),ListUrgency,0),NA())</f>
        <v>1</v>
      </c>
      <c r="D10" s="9"/>
      <c r="Q10" s="13" t="str" cm="1">
        <f t="array" aca="1" ref="Q10" ca="1">_xlfn.TEXTJOIN(", ",TRUE,IF(IFERROR($B$8:$B$23=$R10,0)*IFERROR($C$8:$C$23=$S10,0),$A$8:$A$23,""))</f>
        <v/>
      </c>
      <c r="R10" s="14"/>
      <c r="S10" s="15"/>
    </row>
    <row r="11" spans="1:19" x14ac:dyDescent="0.35">
      <c r="A11" s="4" t="str" cm="1">
        <f t="array" aca="1" ref="A11" ca="1">IFERROR(INDIRECT(TableArea&amp;"[@Task]"),NA())</f>
        <v>Skills development-middle managers</v>
      </c>
      <c r="B11" s="9" cm="1">
        <f t="array" aca="1" ref="B11" ca="1">IFERROR(MATCH(INDIRECT(TableArea&amp;"[@Value]"),ListValue,0),NA())</f>
        <v>1</v>
      </c>
      <c r="C11" s="9" cm="1">
        <f t="array" aca="1" ref="C11" ca="1">IFERROR(MATCH(INDIRECT(TableArea&amp;"[@Urgency]"),ListUrgency,0),NA())</f>
        <v>1</v>
      </c>
      <c r="D11" s="9"/>
      <c r="Q11" s="13" t="str" cm="1">
        <f t="array" aca="1" ref="Q11" ca="1">_xlfn.TEXTJOIN(", ",TRUE,IF(IFERROR($B$8:$B$23=$R11,0)*IFERROR($C$8:$C$23=$S11,0),$A$8:$A$23,""))</f>
        <v/>
      </c>
      <c r="R11" s="14"/>
      <c r="S11" s="15"/>
    </row>
    <row r="12" spans="1:19" x14ac:dyDescent="0.35">
      <c r="A12" s="4" t="str" cm="1">
        <f t="array" aca="1" ref="A12" ca="1">IFERROR(INDIRECT(TableArea&amp;"[@Task]"),NA())</f>
        <v>Succession planning</v>
      </c>
      <c r="B12" s="9" cm="1">
        <f t="array" aca="1" ref="B12" ca="1">IFERROR(MATCH(INDIRECT(TableArea&amp;"[@Value]"),ListValue,0),NA())</f>
        <v>1</v>
      </c>
      <c r="C12" s="9" cm="1">
        <f t="array" aca="1" ref="C12" ca="1">IFERROR(MATCH(INDIRECT(TableArea&amp;"[@Urgency]"),ListUrgency,0),NA())</f>
        <v>1</v>
      </c>
      <c r="D12" s="9"/>
      <c r="Q12" s="13" t="str" cm="1">
        <f t="array" aca="1" ref="Q12" ca="1">_xlfn.TEXTJOIN(", ",TRUE,IF(IFERROR($B$8:$B$23=$R12,0)*IFERROR($C$8:$C$23=$S12,0),$A$8:$A$23,""))</f>
        <v/>
      </c>
      <c r="R12" s="14"/>
      <c r="S12" s="15"/>
    </row>
    <row r="13" spans="1:19" x14ac:dyDescent="0.35">
      <c r="A13" s="4" t="str" cm="1">
        <f t="array" aca="1" ref="A13" ca="1">IFERROR(INDIRECT(TableArea&amp;"[@Task]"),NA())</f>
        <v xml:space="preserve">Mentorship opportunities </v>
      </c>
      <c r="B13" s="9" cm="1">
        <f t="array" aca="1" ref="B13" ca="1">IFERROR(MATCH(INDIRECT(TableArea&amp;"[@Value]"),ListValue,0),NA())</f>
        <v>1</v>
      </c>
      <c r="C13" s="9" cm="1">
        <f t="array" aca="1" ref="C13" ca="1">IFERROR(MATCH(INDIRECT(TableArea&amp;"[@Urgency]"),ListUrgency,0),NA())</f>
        <v>1</v>
      </c>
      <c r="D13" s="9"/>
      <c r="Q13" s="13" t="str" cm="1">
        <f t="array" aca="1" ref="Q13" ca="1">_xlfn.TEXTJOIN(", ",TRUE,IF(IFERROR($B$8:$B$23=$R13,0)*IFERROR($C$8:$C$23=$S13,0),$A$8:$A$23,""))</f>
        <v/>
      </c>
      <c r="R13" s="14"/>
      <c r="S13" s="15"/>
    </row>
    <row r="14" spans="1:19" x14ac:dyDescent="0.35">
      <c r="A14" s="4" t="str" cm="1">
        <f t="array" aca="1" ref="A14" ca="1">IFERROR(INDIRECT(TableArea&amp;"[@Task]"),NA())</f>
        <v>Strategy development</v>
      </c>
      <c r="B14" s="9" cm="1">
        <f t="array" aca="1" ref="B14" ca="1">IFERROR(MATCH(INDIRECT(TableArea&amp;"[@Value]"),ListValue,0),NA())</f>
        <v>1</v>
      </c>
      <c r="C14" s="9" cm="1">
        <f t="array" aca="1" ref="C14" ca="1">IFERROR(MATCH(INDIRECT(TableArea&amp;"[@Urgency]"),ListUrgency,0),NA())</f>
        <v>1</v>
      </c>
      <c r="D14" s="9"/>
      <c r="Q14" s="13" t="str" cm="1">
        <f t="array" aca="1" ref="Q14" ca="1">_xlfn.TEXTJOIN(", ",TRUE,IF(IFERROR($B$8:$B$23=$R14,0)*IFERROR($C$8:$C$23=$S14,0),$A$8:$A$23,""))</f>
        <v/>
      </c>
      <c r="R14" s="14"/>
      <c r="S14" s="15"/>
    </row>
    <row r="15" spans="1:19" x14ac:dyDescent="0.35">
      <c r="A15" s="4" t="str" cm="1">
        <f t="array" aca="1" ref="A15" ca="1">IFERROR(INDIRECT(TableArea&amp;"[@Task]"),NA())</f>
        <v>Leadership development</v>
      </c>
      <c r="B15" s="9" cm="1">
        <f t="array" aca="1" ref="B15" ca="1">IFERROR(MATCH(INDIRECT(TableArea&amp;"[@Value]"),ListValue,0),NA())</f>
        <v>1</v>
      </c>
      <c r="C15" s="9" cm="1">
        <f t="array" aca="1" ref="C15" ca="1">IFERROR(MATCH(INDIRECT(TableArea&amp;"[@Urgency]"),ListUrgency,0),NA())</f>
        <v>1</v>
      </c>
      <c r="D15" s="9"/>
      <c r="Q15" s="13" t="str" cm="1">
        <f t="array" aca="1" ref="Q15" ca="1">_xlfn.TEXTJOIN(", ",TRUE,IF(IFERROR($B$8:$B$23=$R15,0)*IFERROR($C$8:$C$23=$S15,0),$A$8:$A$23,""))</f>
        <v/>
      </c>
      <c r="R15" s="14"/>
      <c r="S15" s="15"/>
    </row>
    <row r="16" spans="1:19" x14ac:dyDescent="0.35">
      <c r="A16" s="4" t="str" cm="1">
        <f t="array" aca="1" ref="A16" ca="1">IFERROR(INDIRECT(TableArea&amp;"[@Task]"),NA())</f>
        <v>Strategy implementation dashboard</v>
      </c>
      <c r="B16" s="9" cm="1">
        <f t="array" aca="1" ref="B16" ca="1">IFERROR(MATCH(INDIRECT(TableArea&amp;"[@Value]"),ListValue,0),NA())</f>
        <v>1</v>
      </c>
      <c r="C16" s="9" cm="1">
        <f t="array" aca="1" ref="C16" ca="1">IFERROR(MATCH(INDIRECT(TableArea&amp;"[@Urgency]"),ListUrgency,0),NA())</f>
        <v>1</v>
      </c>
      <c r="D16" s="9"/>
      <c r="Q16" s="13" t="str" cm="1">
        <f t="array" aca="1" ref="Q16" ca="1">_xlfn.TEXTJOIN(", ",TRUE,IF(IFERROR($B$8:$B$23=$R16,0)*IFERROR($C$8:$C$23=$S16,0),$A$8:$A$23,""))</f>
        <v/>
      </c>
      <c r="R16" s="14"/>
      <c r="S16" s="15"/>
    </row>
    <row r="17" spans="1:21" x14ac:dyDescent="0.35">
      <c r="A17" s="4" cm="1">
        <f t="array" aca="1" ref="A17" ca="1">IFERROR(INDIRECT(TableArea&amp;"[@Task]"),NA())</f>
        <v>0</v>
      </c>
      <c r="B17" s="9" t="e" cm="1">
        <f t="array" aca="1" ref="B17" ca="1">IFERROR(MATCH(INDIRECT(TableArea&amp;"[@Value]"),ListValue,0),NA())</f>
        <v>#N/A</v>
      </c>
      <c r="C17" s="9" t="e" cm="1">
        <f t="array" aca="1" ref="C17" ca="1">IFERROR(MATCH(INDIRECT(TableArea&amp;"[@Urgency]"),ListUrgency,0),NA())</f>
        <v>#N/A</v>
      </c>
      <c r="D17" s="9"/>
      <c r="Q17" s="13" t="str" cm="1">
        <f t="array" aca="1" ref="Q17" ca="1">_xlfn.TEXTJOIN(", ",TRUE,IF(IFERROR($B$8:$B$23=$R17,0)*IFERROR($C$8:$C$23=$S17,0),$A$8:$A$23,""))</f>
        <v/>
      </c>
      <c r="R17" s="14"/>
      <c r="S17" s="15"/>
    </row>
    <row r="18" spans="1:21" x14ac:dyDescent="0.35">
      <c r="A18" s="4" cm="1">
        <f t="array" aca="1" ref="A18" ca="1">IFERROR(INDIRECT(TableArea&amp;"[@Task]"),NA())</f>
        <v>0</v>
      </c>
      <c r="B18" s="9" t="e" cm="1">
        <f t="array" aca="1" ref="B18" ca="1">IFERROR(MATCH(INDIRECT(TableArea&amp;"[@Value]"),ListValue,0),NA())</f>
        <v>#N/A</v>
      </c>
      <c r="C18" s="9" t="e" cm="1">
        <f t="array" aca="1" ref="C18" ca="1">IFERROR(MATCH(INDIRECT(TableArea&amp;"[@Urgency]"),ListUrgency,0),NA())</f>
        <v>#N/A</v>
      </c>
      <c r="D18" s="9"/>
      <c r="Q18" s="13" t="str" cm="1">
        <f t="array" aca="1" ref="Q18" ca="1">_xlfn.TEXTJOIN(", ",TRUE,IF(IFERROR($B$8:$B$23=$R18,0)*IFERROR($C$8:$C$23=$S18,0),$A$8:$A$23,""))</f>
        <v/>
      </c>
      <c r="R18" s="14"/>
      <c r="S18" s="15"/>
    </row>
    <row r="19" spans="1:21" x14ac:dyDescent="0.35">
      <c r="A19" s="4" cm="1">
        <f t="array" aca="1" ref="A19" ca="1">IFERROR(INDIRECT(TableArea&amp;"[@Task]"),NA())</f>
        <v>0</v>
      </c>
      <c r="B19" s="9" t="e" cm="1">
        <f t="array" aca="1" ref="B19" ca="1">IFERROR(MATCH(INDIRECT(TableArea&amp;"[@Value]"),ListValue,0),NA())</f>
        <v>#N/A</v>
      </c>
      <c r="C19" s="9" t="e" cm="1">
        <f t="array" aca="1" ref="C19" ca="1">IFERROR(MATCH(INDIRECT(TableArea&amp;"[@Urgency]"),ListUrgency,0),NA())</f>
        <v>#N/A</v>
      </c>
      <c r="D19" s="9"/>
      <c r="Q19" s="13" t="str" cm="1">
        <f t="array" aca="1" ref="Q19" ca="1">_xlfn.TEXTJOIN(", ",TRUE,IF(IFERROR($B$8:$B$23=$R19,0)*IFERROR($C$8:$C$23=$S19,0),$A$8:$A$23,""))</f>
        <v/>
      </c>
      <c r="R19" s="14"/>
      <c r="S19" s="15"/>
    </row>
    <row r="20" spans="1:21" x14ac:dyDescent="0.35">
      <c r="A20" s="4" cm="1">
        <f t="array" aca="1" ref="A20" ca="1">IFERROR(INDIRECT(TableArea&amp;"[@Task]"),NA())</f>
        <v>0</v>
      </c>
      <c r="B20" s="9" t="e" cm="1">
        <f t="array" aca="1" ref="B20" ca="1">IFERROR(MATCH(INDIRECT(TableArea&amp;"[@Value]"),ListValue,0),NA())</f>
        <v>#N/A</v>
      </c>
      <c r="C20" s="9" t="e" cm="1">
        <f t="array" aca="1" ref="C20" ca="1">IFERROR(MATCH(INDIRECT(TableArea&amp;"[@Urgency]"),ListUrgency,0),NA())</f>
        <v>#N/A</v>
      </c>
      <c r="D20" s="9"/>
      <c r="Q20" s="13" t="str" cm="1">
        <f t="array" aca="1" ref="Q20" ca="1">_xlfn.TEXTJOIN(", ",TRUE,IF(IFERROR($B$8:$B$23=$R20,0)*IFERROR($C$8:$C$23=$S20,0),$A$8:$A$23,""))</f>
        <v/>
      </c>
      <c r="R20" s="14"/>
      <c r="S20" s="15"/>
    </row>
    <row r="21" spans="1:21" x14ac:dyDescent="0.35">
      <c r="A21" s="4" cm="1">
        <f t="array" aca="1" ref="A21" ca="1">IFERROR(INDIRECT(TableArea&amp;"[@Task]"),NA())</f>
        <v>0</v>
      </c>
      <c r="B21" s="9" t="e" cm="1">
        <f t="array" aca="1" ref="B21" ca="1">IFERROR(MATCH(INDIRECT(TableArea&amp;"[@Value]"),ListValue,0),NA())</f>
        <v>#N/A</v>
      </c>
      <c r="C21" s="9" t="e" cm="1">
        <f t="array" aca="1" ref="C21" ca="1">IFERROR(MATCH(INDIRECT(TableArea&amp;"[@Urgency]"),ListUrgency,0),NA())</f>
        <v>#N/A</v>
      </c>
      <c r="D21" s="9"/>
      <c r="Q21" s="13" t="str" cm="1">
        <f t="array" aca="1" ref="Q21" ca="1">_xlfn.TEXTJOIN(", ",TRUE,IF(IFERROR($B$8:$B$23=$R21,0)*IFERROR($C$8:$C$23=$S21,0),$A$8:$A$23,""))</f>
        <v/>
      </c>
      <c r="R21" s="14"/>
      <c r="S21" s="15"/>
    </row>
    <row r="22" spans="1:21" x14ac:dyDescent="0.35">
      <c r="A22" s="4" cm="1">
        <f t="array" aca="1" ref="A22" ca="1">IFERROR(INDIRECT(TableArea&amp;"[@Task]"),NA())</f>
        <v>0</v>
      </c>
      <c r="B22" s="9" t="e" cm="1">
        <f t="array" aca="1" ref="B22" ca="1">IFERROR(MATCH(INDIRECT(TableArea&amp;"[@Value]"),ListValue,0),NA())</f>
        <v>#N/A</v>
      </c>
      <c r="C22" s="9" t="e" cm="1">
        <f t="array" aca="1" ref="C22" ca="1">IFERROR(MATCH(INDIRECT(TableArea&amp;"[@Urgency]"),ListUrgency,0),NA())</f>
        <v>#N/A</v>
      </c>
      <c r="D22" s="9"/>
      <c r="Q22" s="13" t="str" cm="1">
        <f t="array" aca="1" ref="Q22" ca="1">_xlfn.TEXTJOIN(", ",TRUE,IF(IFERROR($B$8:$B$23=$R22,0)*IFERROR($C$8:$C$23=$S22,0),$A$8:$A$23,""))</f>
        <v/>
      </c>
      <c r="R22" s="14"/>
      <c r="S22" s="15"/>
    </row>
    <row r="23" spans="1:21" x14ac:dyDescent="0.35">
      <c r="A23" s="4" cm="1">
        <f t="array" aca="1" ref="A23" ca="1">IFERROR(INDIRECT(TableArea&amp;"[@Task]"),NA())</f>
        <v>0</v>
      </c>
      <c r="B23" s="9" t="e" cm="1">
        <f t="array" aca="1" ref="B23" ca="1">IFERROR(MATCH(INDIRECT(TableArea&amp;"[@Value]"),ListValue,0),NA())</f>
        <v>#N/A</v>
      </c>
      <c r="C23" s="9" t="e" cm="1">
        <f t="array" aca="1" ref="C23" ca="1">IFERROR(MATCH(INDIRECT(TableArea&amp;"[@Urgency]"),ListUrgency,0),NA())</f>
        <v>#N/A</v>
      </c>
      <c r="D23" s="9"/>
      <c r="Q23" s="13" t="str" cm="1">
        <f t="array" aca="1" ref="Q23" ca="1">_xlfn.TEXTJOIN(", ",TRUE,IF(IFERROR($B$8:$B$23=$R23,0)*IFERROR($C$8:$C$23=$S23,0),$A$8:$A$23,""))</f>
        <v/>
      </c>
      <c r="R23" s="14"/>
      <c r="S23" s="15"/>
    </row>
    <row r="25" spans="1:21" x14ac:dyDescent="0.35">
      <c r="G25" s="2" t="s">
        <v>108</v>
      </c>
      <c r="H25" s="66" t="s">
        <v>23</v>
      </c>
      <c r="I25" s="67"/>
      <c r="J25" s="67"/>
      <c r="K25" s="68"/>
      <c r="S25" s="16"/>
      <c r="T25" s="16"/>
      <c r="U25" s="16"/>
    </row>
    <row r="29" spans="1:21" ht="16.5" customHeight="1" x14ac:dyDescent="0.35"/>
  </sheetData>
  <sheetProtection sheet="1" objects="1" scenarios="1"/>
  <mergeCells count="2">
    <mergeCell ref="F5:K5"/>
    <mergeCell ref="H25:K25"/>
  </mergeCells>
  <conditionalFormatting sqref="A8:D23">
    <cfRule type="cellIs" dxfId="11" priority="1" operator="equal">
      <formula>0</formula>
    </cfRule>
    <cfRule type="containsErrors" dxfId="10" priority="5">
      <formula>ISERROR(A8)</formula>
    </cfRule>
  </conditionalFormatting>
  <conditionalFormatting sqref="Q7:S23">
    <cfRule type="containsErrors" dxfId="9" priority="2">
      <formula>ISERROR(Q7)</formula>
    </cfRule>
  </conditionalFormatting>
  <dataValidations count="1">
    <dataValidation type="list" allowBlank="1" showInputMessage="1" showErrorMessage="1" sqref="H25:K25" xr:uid="{53609FD2-C892-4CC8-9A99-7BF8FA6365EC}">
      <formula1>ListArea</formula1>
    </dataValidation>
  </dataValidations>
  <pageMargins left="0.7" right="0.7" top="0.75" bottom="0.75" header="0.3" footer="0.3"/>
  <pageSetup orientation="landscape" horizontalDpi="0" verticalDpi="0"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7453B-743D-4D70-9C1D-ECC1BB292E29}">
  <sheetPr>
    <tabColor theme="4"/>
  </sheetPr>
  <dimension ref="A1:B73"/>
  <sheetViews>
    <sheetView showGridLines="0" zoomScaleNormal="100" workbookViewId="0">
      <selection activeCell="P10" sqref="P10"/>
    </sheetView>
  </sheetViews>
  <sheetFormatPr defaultRowHeight="14.5" x14ac:dyDescent="0.35"/>
  <cols>
    <col min="1" max="1" width="30.54296875" customWidth="1"/>
    <col min="2" max="2" width="45.54296875" customWidth="1"/>
    <col min="3" max="3" width="5.54296875" customWidth="1"/>
    <col min="4" max="5" width="10.54296875" customWidth="1"/>
  </cols>
  <sheetData>
    <row r="1" spans="1:2" ht="24" customHeight="1" x14ac:dyDescent="0.35">
      <c r="A1" s="6" t="s">
        <v>109</v>
      </c>
    </row>
    <row r="2" spans="1:2" ht="24" customHeight="1" x14ac:dyDescent="0.35">
      <c r="A2" s="6"/>
    </row>
    <row r="3" spans="1:2" ht="24" customHeight="1" x14ac:dyDescent="0.45">
      <c r="A3" s="25" t="s">
        <v>110</v>
      </c>
    </row>
    <row r="4" spans="1:2" ht="24" customHeight="1" x14ac:dyDescent="0.35"/>
    <row r="5" spans="1:2" x14ac:dyDescent="0.35">
      <c r="A5" s="24" t="s">
        <v>111</v>
      </c>
      <c r="B5" s="24" t="s">
        <v>30</v>
      </c>
    </row>
    <row r="6" spans="1:2" x14ac:dyDescent="0.35">
      <c r="A6" t="str" cm="1">
        <f t="array" aca="1" ref="A6:B73" ca="1">IFERROR(_xlfn._xlws.FILTER(DataTable!$C:$D,DataTable!$I:$I=Section),"")</f>
        <v>Board</v>
      </c>
      <c r="B6" t="str">
        <f ca="1"/>
        <v>Board development</v>
      </c>
    </row>
    <row r="7" spans="1:2" x14ac:dyDescent="0.35">
      <c r="A7" t="str">
        <f ca="1"/>
        <v>Board</v>
      </c>
      <c r="B7" t="str">
        <f ca="1"/>
        <v>Committee structure</v>
      </c>
    </row>
    <row r="8" spans="1:2" x14ac:dyDescent="0.35">
      <c r="A8" t="str">
        <f ca="1"/>
        <v>Board</v>
      </c>
      <c r="B8" t="str">
        <f ca="1"/>
        <v>Board recruitment</v>
      </c>
    </row>
    <row r="9" spans="1:2" x14ac:dyDescent="0.35">
      <c r="A9" t="str">
        <f ca="1"/>
        <v>Board</v>
      </c>
      <c r="B9" t="str">
        <f ca="1"/>
        <v>Board assessment</v>
      </c>
    </row>
    <row r="10" spans="1:2" x14ac:dyDescent="0.35">
      <c r="A10" t="str">
        <f ca="1"/>
        <v>Board</v>
      </c>
      <c r="B10" t="str">
        <f ca="1"/>
        <v>Bylaws</v>
      </c>
    </row>
    <row r="11" spans="1:2" x14ac:dyDescent="0.35">
      <c r="A11" t="str">
        <f ca="1"/>
        <v>External Communication</v>
      </c>
      <c r="B11" t="str">
        <f ca="1"/>
        <v>Website maintenance</v>
      </c>
    </row>
    <row r="12" spans="1:2" x14ac:dyDescent="0.35">
      <c r="A12" t="str">
        <f ca="1"/>
        <v>External Communication</v>
      </c>
      <c r="B12" t="str">
        <f ca="1"/>
        <v>Social media presence</v>
      </c>
    </row>
    <row r="13" spans="1:2" x14ac:dyDescent="0.35">
      <c r="A13" t="str">
        <f ca="1"/>
        <v>External Communication</v>
      </c>
      <c r="B13" t="str">
        <f ca="1"/>
        <v>Earned media opportunities</v>
      </c>
    </row>
    <row r="14" spans="1:2" x14ac:dyDescent="0.35">
      <c r="A14" t="str">
        <f ca="1"/>
        <v>External Communication</v>
      </c>
      <c r="B14" t="str">
        <f ca="1"/>
        <v>Marketing</v>
      </c>
    </row>
    <row r="15" spans="1:2" x14ac:dyDescent="0.35">
      <c r="A15" t="str">
        <f ca="1"/>
        <v>External Communication</v>
      </c>
      <c r="B15" t="str">
        <f ca="1"/>
        <v>Public Relations</v>
      </c>
    </row>
    <row r="16" spans="1:2" x14ac:dyDescent="0.35">
      <c r="A16" t="str">
        <f ca="1"/>
        <v>External Communication</v>
      </c>
      <c r="B16" t="str">
        <f ca="1"/>
        <v>Crisis management readiness</v>
      </c>
    </row>
    <row r="17" spans="1:2" x14ac:dyDescent="0.35">
      <c r="A17" t="str">
        <f ca="1"/>
        <v>Financial Management</v>
      </c>
      <c r="B17" t="str">
        <f ca="1"/>
        <v>Investment policies</v>
      </c>
    </row>
    <row r="18" spans="1:2" x14ac:dyDescent="0.35">
      <c r="A18" t="str">
        <f ca="1"/>
        <v>Financial Management</v>
      </c>
      <c r="B18" t="str">
        <f ca="1"/>
        <v>Financial projections</v>
      </c>
    </row>
    <row r="19" spans="1:2" x14ac:dyDescent="0.35">
      <c r="A19" t="str">
        <f ca="1"/>
        <v>Financial Management</v>
      </c>
      <c r="B19" t="str">
        <f ca="1"/>
        <v>Investment strategy</v>
      </c>
    </row>
    <row r="20" spans="1:2" x14ac:dyDescent="0.35">
      <c r="A20" t="str">
        <f ca="1"/>
        <v>Financial Management</v>
      </c>
      <c r="B20" t="str">
        <f ca="1"/>
        <v>Financial development plan</v>
      </c>
    </row>
    <row r="21" spans="1:2" x14ac:dyDescent="0.35">
      <c r="A21" t="str">
        <f ca="1"/>
        <v>Financial Management</v>
      </c>
      <c r="B21" t="str">
        <f ca="1"/>
        <v>Budgeting</v>
      </c>
    </row>
    <row r="22" spans="1:2" x14ac:dyDescent="0.35">
      <c r="A22" t="str">
        <f ca="1"/>
        <v>Financial Management</v>
      </c>
      <c r="B22" t="str">
        <f ca="1"/>
        <v>Reporting</v>
      </c>
    </row>
    <row r="23" spans="1:2" x14ac:dyDescent="0.35">
      <c r="A23" t="str">
        <f ca="1"/>
        <v>Financial Management</v>
      </c>
      <c r="B23" t="str">
        <f ca="1"/>
        <v>Finance systems</v>
      </c>
    </row>
    <row r="24" spans="1:2" x14ac:dyDescent="0.35">
      <c r="A24" t="str">
        <f ca="1"/>
        <v>Financial Management</v>
      </c>
      <c r="B24" t="str">
        <f ca="1"/>
        <v>Donor management systems</v>
      </c>
    </row>
    <row r="25" spans="1:2" x14ac:dyDescent="0.35">
      <c r="A25" t="str">
        <f ca="1"/>
        <v>Human Resources</v>
      </c>
      <c r="B25" t="str">
        <f ca="1"/>
        <v>Hiring practices</v>
      </c>
    </row>
    <row r="26" spans="1:2" x14ac:dyDescent="0.35">
      <c r="A26" t="str">
        <f ca="1"/>
        <v>Human Resources</v>
      </c>
      <c r="B26" t="str">
        <f ca="1"/>
        <v>Onboarding</v>
      </c>
    </row>
    <row r="27" spans="1:2" x14ac:dyDescent="0.35">
      <c r="A27" t="str">
        <f ca="1"/>
        <v>Human Resources</v>
      </c>
      <c r="B27" t="str">
        <f ca="1"/>
        <v>Relating "the way we do things" to new hires</v>
      </c>
    </row>
    <row r="28" spans="1:2" x14ac:dyDescent="0.35">
      <c r="A28" t="str">
        <f ca="1"/>
        <v>Human Resources</v>
      </c>
      <c r="B28" t="str">
        <f ca="1"/>
        <v>Team Building</v>
      </c>
    </row>
    <row r="29" spans="1:2" x14ac:dyDescent="0.35">
      <c r="A29" t="str">
        <f ca="1"/>
        <v>Human Resources</v>
      </c>
      <c r="B29" t="str">
        <f ca="1"/>
        <v>Addressing Burnout</v>
      </c>
    </row>
    <row r="30" spans="1:2" x14ac:dyDescent="0.35">
      <c r="A30" t="str">
        <f ca="1"/>
        <v>Human Resources</v>
      </c>
      <c r="B30" t="str">
        <f ca="1"/>
        <v>DEI Practices</v>
      </c>
    </row>
    <row r="31" spans="1:2" x14ac:dyDescent="0.35">
      <c r="A31" t="str">
        <f ca="1"/>
        <v>Human Resources</v>
      </c>
      <c r="B31" t="str">
        <f ca="1"/>
        <v>Performance management</v>
      </c>
    </row>
    <row r="32" spans="1:2" x14ac:dyDescent="0.35">
      <c r="A32" t="str">
        <f ca="1"/>
        <v>Human Resources</v>
      </c>
      <c r="B32" t="str">
        <f ca="1"/>
        <v>Contractor vs. consultant vs. new hire</v>
      </c>
    </row>
    <row r="33" spans="1:2" x14ac:dyDescent="0.35">
      <c r="A33" t="str">
        <f ca="1"/>
        <v>Human Resources</v>
      </c>
      <c r="B33" t="str">
        <f ca="1"/>
        <v>Compensation evaluation</v>
      </c>
    </row>
    <row r="34" spans="1:2" x14ac:dyDescent="0.35">
      <c r="A34" t="str">
        <f ca="1"/>
        <v>Human Resources</v>
      </c>
      <c r="B34" t="str">
        <f ca="1"/>
        <v>Pipeline to advancement</v>
      </c>
    </row>
    <row r="35" spans="1:2" x14ac:dyDescent="0.35">
      <c r="A35" t="str">
        <f ca="1"/>
        <v>Human Resources</v>
      </c>
      <c r="B35" t="str">
        <f ca="1"/>
        <v>Plan to support rapid growth</v>
      </c>
    </row>
    <row r="36" spans="1:2" x14ac:dyDescent="0.35">
      <c r="A36" t="str">
        <f ca="1"/>
        <v>Human Resources</v>
      </c>
      <c r="B36" t="str">
        <f ca="1"/>
        <v>Employee Retention</v>
      </c>
    </row>
    <row r="37" spans="1:2" x14ac:dyDescent="0.35">
      <c r="A37" t="str">
        <f ca="1"/>
        <v>Human Resources</v>
      </c>
      <c r="B37" t="str">
        <f ca="1"/>
        <v>Professional/skills development</v>
      </c>
    </row>
    <row r="38" spans="1:2" x14ac:dyDescent="0.35">
      <c r="A38" t="str">
        <f ca="1"/>
        <v>Human Resources</v>
      </c>
      <c r="B38" t="str">
        <f ca="1"/>
        <v>Recruitment network</v>
      </c>
    </row>
    <row r="39" spans="1:2" x14ac:dyDescent="0.35">
      <c r="A39" t="str">
        <f ca="1"/>
        <v>Human Resources</v>
      </c>
      <c r="B39" t="str">
        <f ca="1"/>
        <v>Benefits system</v>
      </c>
    </row>
    <row r="40" spans="1:2" x14ac:dyDescent="0.35">
      <c r="A40" t="str">
        <f ca="1"/>
        <v>Human Resources</v>
      </c>
      <c r="B40" t="str">
        <f ca="1"/>
        <v>Exit interview and process</v>
      </c>
    </row>
    <row r="41" spans="1:2" x14ac:dyDescent="0.35">
      <c r="A41" t="str">
        <f ca="1"/>
        <v>Internal Communication</v>
      </c>
      <c r="B41" t="str">
        <f ca="1"/>
        <v>Communicating funding changes</v>
      </c>
    </row>
    <row r="42" spans="1:2" x14ac:dyDescent="0.35">
      <c r="A42" t="str">
        <f ca="1"/>
        <v>Internal Communication</v>
      </c>
      <c r="B42" t="str">
        <f ca="1"/>
        <v>Communicating new staff roles</v>
      </c>
    </row>
    <row r="43" spans="1:2" x14ac:dyDescent="0.35">
      <c r="A43" t="str">
        <f ca="1"/>
        <v>Internal Communication</v>
      </c>
      <c r="B43" t="str">
        <f ca="1"/>
        <v>Conflict Resolution</v>
      </c>
    </row>
    <row r="44" spans="1:2" x14ac:dyDescent="0.35">
      <c r="A44" t="str">
        <f ca="1"/>
        <v>Internal Communication</v>
      </c>
      <c r="B44" t="str">
        <f ca="1"/>
        <v>Feedback</v>
      </c>
    </row>
    <row r="45" spans="1:2" x14ac:dyDescent="0.35">
      <c r="A45" t="str">
        <f ca="1"/>
        <v>Internal Communication</v>
      </c>
      <c r="B45" t="str">
        <f ca="1"/>
        <v>Ongoing communications channels</v>
      </c>
    </row>
    <row r="46" spans="1:2" x14ac:dyDescent="0.35">
      <c r="A46" t="str">
        <f ca="1"/>
        <v>Leadership</v>
      </c>
      <c r="B46" t="str">
        <f ca="1"/>
        <v>Transparency practices</v>
      </c>
    </row>
    <row r="47" spans="1:2" x14ac:dyDescent="0.35">
      <c r="A47" t="str">
        <f ca="1"/>
        <v>Leadership</v>
      </c>
      <c r="B47" t="str">
        <f ca="1"/>
        <v>Decision-making processes</v>
      </c>
    </row>
    <row r="48" spans="1:2" x14ac:dyDescent="0.35">
      <c r="A48" t="str">
        <f ca="1"/>
        <v>Leadership</v>
      </c>
      <c r="B48" t="str">
        <f ca="1"/>
        <v>Change management systems</v>
      </c>
    </row>
    <row r="49" spans="1:2" x14ac:dyDescent="0.35">
      <c r="A49" t="str">
        <f ca="1"/>
        <v>Leadership</v>
      </c>
      <c r="B49" t="str">
        <f ca="1"/>
        <v>Skills development-middle managers</v>
      </c>
    </row>
    <row r="50" spans="1:2" x14ac:dyDescent="0.35">
      <c r="A50" t="str">
        <f ca="1"/>
        <v>Leadership</v>
      </c>
      <c r="B50" t="str">
        <f ca="1"/>
        <v>Succession planning</v>
      </c>
    </row>
    <row r="51" spans="1:2" x14ac:dyDescent="0.35">
      <c r="A51" t="str">
        <f ca="1"/>
        <v>Leadership</v>
      </c>
      <c r="B51" t="str">
        <f ca="1"/>
        <v xml:space="preserve">Mentorship opportunities </v>
      </c>
    </row>
    <row r="52" spans="1:2" x14ac:dyDescent="0.35">
      <c r="A52" t="str">
        <f ca="1"/>
        <v>Leadership</v>
      </c>
      <c r="B52" t="str">
        <f ca="1"/>
        <v>Strategy development</v>
      </c>
    </row>
    <row r="53" spans="1:2" x14ac:dyDescent="0.35">
      <c r="A53" t="str">
        <f ca="1"/>
        <v>Leadership</v>
      </c>
      <c r="B53" t="str">
        <f ca="1"/>
        <v>Leadership development</v>
      </c>
    </row>
    <row r="54" spans="1:2" x14ac:dyDescent="0.35">
      <c r="A54" t="str">
        <f ca="1"/>
        <v>Leadership</v>
      </c>
      <c r="B54" t="str">
        <f ca="1"/>
        <v>Strategy implementation dashboard</v>
      </c>
    </row>
    <row r="55" spans="1:2" x14ac:dyDescent="0.35">
      <c r="A55" t="str">
        <f ca="1"/>
        <v>Legal</v>
      </c>
      <c r="B55" t="str">
        <f ca="1"/>
        <v>Legal policies</v>
      </c>
    </row>
    <row r="56" spans="1:2" x14ac:dyDescent="0.35">
      <c r="A56" t="str">
        <f ca="1"/>
        <v>Legal</v>
      </c>
      <c r="B56" t="str">
        <f ca="1"/>
        <v>Lobbying</v>
      </c>
    </row>
    <row r="57" spans="1:2" x14ac:dyDescent="0.35">
      <c r="A57" t="str">
        <f ca="1"/>
        <v>Legal</v>
      </c>
      <c r="B57" t="str">
        <f ca="1"/>
        <v>Compliance</v>
      </c>
    </row>
    <row r="58" spans="1:2" x14ac:dyDescent="0.35">
      <c r="A58" t="str">
        <f ca="1"/>
        <v>Operations and Systems</v>
      </c>
      <c r="B58" t="str">
        <f ca="1"/>
        <v>Policy and protocol development</v>
      </c>
    </row>
    <row r="59" spans="1:2" x14ac:dyDescent="0.35">
      <c r="A59" t="str">
        <f ca="1"/>
        <v>Operations and Systems</v>
      </c>
      <c r="B59" t="str">
        <f ca="1"/>
        <v>Operations optimization</v>
      </c>
    </row>
    <row r="60" spans="1:2" x14ac:dyDescent="0.35">
      <c r="A60" t="str">
        <f ca="1"/>
        <v>Operations and Systems</v>
      </c>
      <c r="B60" t="str">
        <f ca="1"/>
        <v>Data security/cybersecurity</v>
      </c>
    </row>
    <row r="61" spans="1:2" x14ac:dyDescent="0.35">
      <c r="A61" t="str">
        <f ca="1"/>
        <v>Operations and Systems</v>
      </c>
      <c r="B61" t="str">
        <f ca="1"/>
        <v>Information tracking and management (CRM)</v>
      </c>
    </row>
    <row r="62" spans="1:2" x14ac:dyDescent="0.35">
      <c r="A62" t="str">
        <f ca="1"/>
        <v>Operations and Systems</v>
      </c>
      <c r="B62" t="str">
        <f ca="1"/>
        <v>Evaluation and Metrics</v>
      </c>
    </row>
    <row r="63" spans="1:2" x14ac:dyDescent="0.35">
      <c r="A63" t="str">
        <f ca="1"/>
        <v>Organizational Structure</v>
      </c>
      <c r="B63" t="str">
        <f ca="1"/>
        <v>Workflow optimization</v>
      </c>
    </row>
    <row r="64" spans="1:2" x14ac:dyDescent="0.35">
      <c r="A64" t="str">
        <f ca="1"/>
        <v>Organizational Structure</v>
      </c>
      <c r="B64" t="str">
        <f ca="1"/>
        <v>Organizational (re)structure</v>
      </c>
    </row>
    <row r="65" spans="1:2" x14ac:dyDescent="0.35">
      <c r="A65" t="str">
        <f ca="1"/>
        <v>Organizational Structure</v>
      </c>
      <c r="B65" t="str">
        <f ca="1"/>
        <v>Expanding middle management</v>
      </c>
    </row>
    <row r="66" spans="1:2" x14ac:dyDescent="0.35">
      <c r="A66" t="str">
        <f ca="1"/>
        <v>Organizational Culture</v>
      </c>
      <c r="B66" t="str">
        <f ca="1"/>
        <v>Accountability</v>
      </c>
    </row>
    <row r="67" spans="1:2" x14ac:dyDescent="0.35">
      <c r="A67" t="str">
        <f ca="1"/>
        <v>Organizational Culture</v>
      </c>
      <c r="B67" t="str">
        <f ca="1"/>
        <v>Staff input in decision-making</v>
      </c>
    </row>
    <row r="68" spans="1:2" x14ac:dyDescent="0.35">
      <c r="A68" t="str">
        <f ca="1"/>
        <v>Organizational Culture</v>
      </c>
      <c r="B68" t="str">
        <f ca="1"/>
        <v>DEI</v>
      </c>
    </row>
    <row r="69" spans="1:2" x14ac:dyDescent="0.35">
      <c r="A69" t="str">
        <f ca="1"/>
        <v>Organizational Culture</v>
      </c>
      <c r="B69" t="str">
        <f ca="1"/>
        <v>Addressing generational divide</v>
      </c>
    </row>
    <row r="70" spans="1:2" x14ac:dyDescent="0.35">
      <c r="A70" t="str">
        <f ca="1"/>
        <v>Organizational Culture</v>
      </c>
      <c r="B70" t="str">
        <f ca="1"/>
        <v>Staff Engagement</v>
      </c>
    </row>
    <row r="71" spans="1:2" x14ac:dyDescent="0.35">
      <c r="A71" t="str">
        <f ca="1"/>
        <v>Organizational Culture</v>
      </c>
      <c r="B71" t="str">
        <f ca="1"/>
        <v>Work/life balance</v>
      </c>
    </row>
    <row r="72" spans="1:2" x14ac:dyDescent="0.35">
      <c r="A72" t="str">
        <f ca="1"/>
        <v>Organizational Culture</v>
      </c>
      <c r="B72" t="str">
        <f ca="1"/>
        <v>Establishing work from home/office balance</v>
      </c>
    </row>
    <row r="73" spans="1:2" x14ac:dyDescent="0.35">
      <c r="A73" t="str">
        <f ca="1"/>
        <v>Organizational Culture</v>
      </c>
      <c r="B73" t="str">
        <f ca="1"/>
        <v>Supporting virtual workplace culture</v>
      </c>
    </row>
  </sheetData>
  <conditionalFormatting sqref="A6:B101">
    <cfRule type="notContainsBlanks" dxfId="3" priority="1">
      <formula>LEN(TRIM(A6))&gt;0</formula>
    </cfRule>
  </conditionalFormatting>
  <pageMargins left="0.7" right="0.7" top="0.75" bottom="0.75" header="0.3" footer="0.3"/>
  <drawing r:id="rId1"/>
  <legacy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B3B75-210A-4070-AC8B-5803323412C1}">
  <dimension ref="A1:I325"/>
  <sheetViews>
    <sheetView zoomScaleNormal="100" workbookViewId="0">
      <pane ySplit="1" topLeftCell="A2" activePane="bottomLeft" state="frozen"/>
      <selection pane="bottomLeft"/>
    </sheetView>
  </sheetViews>
  <sheetFormatPr defaultRowHeight="14.5" x14ac:dyDescent="0.35"/>
  <cols>
    <col min="1" max="1" width="7" bestFit="1" customWidth="1"/>
    <col min="2" max="2" width="5.54296875" bestFit="1" customWidth="1"/>
    <col min="3" max="3" width="23.1796875" bestFit="1" customWidth="1"/>
    <col min="4" max="4" width="41.54296875" bestFit="1" customWidth="1"/>
    <col min="5" max="6" width="21.54296875" customWidth="1"/>
    <col min="7" max="8" width="12.54296875" customWidth="1"/>
  </cols>
  <sheetData>
    <row r="1" spans="1:9" x14ac:dyDescent="0.35">
      <c r="A1" s="36" t="s">
        <v>112</v>
      </c>
      <c r="B1" s="36" t="s">
        <v>113</v>
      </c>
      <c r="C1" s="36" t="s">
        <v>111</v>
      </c>
      <c r="D1" s="36" t="s">
        <v>30</v>
      </c>
      <c r="E1" s="37" t="s">
        <v>31</v>
      </c>
      <c r="F1" s="38" t="s">
        <v>32</v>
      </c>
      <c r="G1" s="37" t="s">
        <v>114</v>
      </c>
      <c r="H1" s="38" t="s">
        <v>115</v>
      </c>
      <c r="I1" s="38" t="s">
        <v>116</v>
      </c>
    </row>
    <row r="2" spans="1:9" x14ac:dyDescent="0.35">
      <c r="A2" s="40">
        <v>1</v>
      </c>
      <c r="B2" s="40">
        <v>1</v>
      </c>
      <c r="C2" s="40" t="str">
        <f ca="1">OFFSET('Data Input'!$A$4,0,DataTable!$A2-1)</f>
        <v>Board</v>
      </c>
      <c r="D2" s="40" t="str">
        <f ca="1">OFFSET('Data Input'!$A$4,3+$B2,DataTable!$A2-1)</f>
        <v>Board development</v>
      </c>
      <c r="E2" s="40" t="str">
        <f ca="1">OFFSET('Data Input'!$A$4,3+$B2,DataTable!$A2)</f>
        <v>Not At All Valuable</v>
      </c>
      <c r="F2" s="40" t="str">
        <f ca="1">OFFSET('Data Input'!$A$4,3+$B2,DataTable!$A2+1)</f>
        <v>Not At All Urgent</v>
      </c>
      <c r="G2" s="40">
        <f t="shared" ref="G2:G65" ca="1" si="0">IFERROR(MATCH($E2,ListValue,0),"")</f>
        <v>1</v>
      </c>
      <c r="H2" s="40">
        <f t="shared" ref="H2:H65" ca="1" si="1">IFERROR(MATCH($F2,ListUrgency,0),"")</f>
        <v>1</v>
      </c>
      <c r="I2" s="40" t="str" cm="1">
        <f t="array" aca="1" ref="I2" ca="1">IFERROR(INDEX(LettersRange,6-$H2,$G2),"")</f>
        <v>E</v>
      </c>
    </row>
    <row r="3" spans="1:9" x14ac:dyDescent="0.35">
      <c r="A3" s="40">
        <f>A2</f>
        <v>1</v>
      </c>
      <c r="B3" s="40">
        <f>B2+1</f>
        <v>2</v>
      </c>
      <c r="C3" s="40" t="str">
        <f ca="1">OFFSET('Data Input'!$A$4,0,DataTable!$A3-1)</f>
        <v>Board</v>
      </c>
      <c r="D3" s="40" t="str">
        <f ca="1">OFFSET('Data Input'!$A$4,3+$B3,DataTable!$A3-1)</f>
        <v>Committee structure</v>
      </c>
      <c r="E3" s="40" t="str">
        <f ca="1">OFFSET('Data Input'!$A$4,3+$B3,DataTable!$A3)</f>
        <v>Not At All Valuable</v>
      </c>
      <c r="F3" s="40" t="str">
        <f ca="1">OFFSET('Data Input'!$A$4,3+$B3,DataTable!$A3+1)</f>
        <v>Not At All Urgent</v>
      </c>
      <c r="G3" s="40">
        <f t="shared" ca="1" si="0"/>
        <v>1</v>
      </c>
      <c r="H3" s="40">
        <f t="shared" ca="1" si="1"/>
        <v>1</v>
      </c>
      <c r="I3" s="40" t="str" cm="1">
        <f t="array" aca="1" ref="I3" ca="1">IFERROR(INDEX(LettersRange,6-$H3,$G3),"")</f>
        <v>E</v>
      </c>
    </row>
    <row r="4" spans="1:9" x14ac:dyDescent="0.35">
      <c r="A4" s="40">
        <f t="shared" ref="A4:A21" si="2">A3</f>
        <v>1</v>
      </c>
      <c r="B4" s="40">
        <f t="shared" ref="B4:B21" si="3">B3+1</f>
        <v>3</v>
      </c>
      <c r="C4" s="40" t="str">
        <f ca="1">OFFSET('Data Input'!$A$4,0,DataTable!$A4-1)</f>
        <v>Board</v>
      </c>
      <c r="D4" s="40" t="str">
        <f ca="1">OFFSET('Data Input'!$A$4,3+$B4,DataTable!$A4-1)</f>
        <v>Board recruitment</v>
      </c>
      <c r="E4" s="40" t="str">
        <f ca="1">OFFSET('Data Input'!$A$4,3+$B4,DataTable!$A4)</f>
        <v>Not At All Valuable</v>
      </c>
      <c r="F4" s="40" t="str">
        <f ca="1">OFFSET('Data Input'!$A$4,3+$B4,DataTable!$A4+1)</f>
        <v>Not At All Urgent</v>
      </c>
      <c r="G4" s="40">
        <f t="shared" ca="1" si="0"/>
        <v>1</v>
      </c>
      <c r="H4" s="40">
        <f t="shared" ca="1" si="1"/>
        <v>1</v>
      </c>
      <c r="I4" s="40" t="str" cm="1">
        <f t="array" aca="1" ref="I4" ca="1">IFERROR(INDEX(LettersRange,6-$H4,$G4),"")</f>
        <v>E</v>
      </c>
    </row>
    <row r="5" spans="1:9" x14ac:dyDescent="0.35">
      <c r="A5" s="40">
        <f t="shared" si="2"/>
        <v>1</v>
      </c>
      <c r="B5" s="40">
        <f t="shared" si="3"/>
        <v>4</v>
      </c>
      <c r="C5" s="40" t="str">
        <f ca="1">OFFSET('Data Input'!$A$4,0,DataTable!$A5-1)</f>
        <v>Board</v>
      </c>
      <c r="D5" s="40" t="str">
        <f ca="1">OFFSET('Data Input'!$A$4,3+$B5,DataTable!$A5-1)</f>
        <v>Board assessment</v>
      </c>
      <c r="E5" s="40" t="str">
        <f ca="1">OFFSET('Data Input'!$A$4,3+$B5,DataTable!$A5)</f>
        <v>Not At All Valuable</v>
      </c>
      <c r="F5" s="40" t="str">
        <f ca="1">OFFSET('Data Input'!$A$4,3+$B5,DataTable!$A5+1)</f>
        <v>Not At All Urgent</v>
      </c>
      <c r="G5" s="40">
        <f t="shared" ca="1" si="0"/>
        <v>1</v>
      </c>
      <c r="H5" s="40">
        <f t="shared" ca="1" si="1"/>
        <v>1</v>
      </c>
      <c r="I5" s="40" t="str" cm="1">
        <f t="array" aca="1" ref="I5" ca="1">IFERROR(INDEX(LettersRange,6-$H5,$G5),"")</f>
        <v>E</v>
      </c>
    </row>
    <row r="6" spans="1:9" x14ac:dyDescent="0.35">
      <c r="A6" s="40">
        <f t="shared" si="2"/>
        <v>1</v>
      </c>
      <c r="B6" s="40">
        <f t="shared" si="3"/>
        <v>5</v>
      </c>
      <c r="C6" s="40" t="str">
        <f ca="1">OFFSET('Data Input'!$A$4,0,DataTable!$A6-1)</f>
        <v>Board</v>
      </c>
      <c r="D6" s="40" t="str">
        <f ca="1">OFFSET('Data Input'!$A$4,3+$B6,DataTable!$A6-1)</f>
        <v>Bylaws</v>
      </c>
      <c r="E6" s="40" t="str">
        <f ca="1">OFFSET('Data Input'!$A$4,3+$B6,DataTable!$A6)</f>
        <v>Not At All Valuable</v>
      </c>
      <c r="F6" s="40" t="str">
        <f ca="1">OFFSET('Data Input'!$A$4,3+$B6,DataTable!$A6+1)</f>
        <v>Not At All Urgent</v>
      </c>
      <c r="G6" s="40">
        <f t="shared" ca="1" si="0"/>
        <v>1</v>
      </c>
      <c r="H6" s="40">
        <f t="shared" ca="1" si="1"/>
        <v>1</v>
      </c>
      <c r="I6" s="40" t="str" cm="1">
        <f t="array" aca="1" ref="I6" ca="1">IFERROR(INDEX(LettersRange,6-$H6,$G6),"")</f>
        <v>E</v>
      </c>
    </row>
    <row r="7" spans="1:9" x14ac:dyDescent="0.35">
      <c r="A7" s="40">
        <f t="shared" si="2"/>
        <v>1</v>
      </c>
      <c r="B7" s="40">
        <f t="shared" si="3"/>
        <v>6</v>
      </c>
      <c r="C7" s="40" t="str">
        <f ca="1">OFFSET('Data Input'!$A$4,0,DataTable!$A7-1)</f>
        <v>Board</v>
      </c>
      <c r="D7" s="40">
        <f ca="1">OFFSET('Data Input'!$A$4,3+$B7,DataTable!$A7-1)</f>
        <v>0</v>
      </c>
      <c r="E7" s="40">
        <f ca="1">OFFSET('Data Input'!$A$4,3+$B7,DataTable!$A7)</f>
        <v>0</v>
      </c>
      <c r="F7" s="40">
        <f ca="1">OFFSET('Data Input'!$A$4,3+$B7,DataTable!$A7+1)</f>
        <v>0</v>
      </c>
      <c r="G7" s="40" t="str">
        <f t="shared" ca="1" si="0"/>
        <v/>
      </c>
      <c r="H7" s="40" t="str">
        <f t="shared" ca="1" si="1"/>
        <v/>
      </c>
      <c r="I7" s="40" t="str" cm="1">
        <f t="array" aca="1" ref="I7" ca="1">IFERROR(INDEX(LettersRange,6-$H7,$G7),"")</f>
        <v/>
      </c>
    </row>
    <row r="8" spans="1:9" x14ac:dyDescent="0.35">
      <c r="A8" s="40">
        <f t="shared" si="2"/>
        <v>1</v>
      </c>
      <c r="B8" s="40">
        <f t="shared" si="3"/>
        <v>7</v>
      </c>
      <c r="C8" s="40" t="str">
        <f ca="1">OFFSET('Data Input'!$A$4,0,DataTable!$A8-1)</f>
        <v>Board</v>
      </c>
      <c r="D8" s="40">
        <f ca="1">OFFSET('Data Input'!$A$4,3+$B8,DataTable!$A8-1)</f>
        <v>0</v>
      </c>
      <c r="E8" s="40">
        <f ca="1">OFFSET('Data Input'!$A$4,3+$B8,DataTable!$A8)</f>
        <v>0</v>
      </c>
      <c r="F8" s="40">
        <f ca="1">OFFSET('Data Input'!$A$4,3+$B8,DataTable!$A8+1)</f>
        <v>0</v>
      </c>
      <c r="G8" s="40" t="str">
        <f t="shared" ca="1" si="0"/>
        <v/>
      </c>
      <c r="H8" s="40" t="str">
        <f t="shared" ca="1" si="1"/>
        <v/>
      </c>
      <c r="I8" s="40" t="str" cm="1">
        <f t="array" aca="1" ref="I8" ca="1">IFERROR(INDEX(LettersRange,6-$H8,$G8),"")</f>
        <v/>
      </c>
    </row>
    <row r="9" spans="1:9" x14ac:dyDescent="0.35">
      <c r="A9" s="40">
        <f t="shared" si="2"/>
        <v>1</v>
      </c>
      <c r="B9" s="40">
        <f t="shared" si="3"/>
        <v>8</v>
      </c>
      <c r="C9" s="40" t="str">
        <f ca="1">OFFSET('Data Input'!$A$4,0,DataTable!$A9-1)</f>
        <v>Board</v>
      </c>
      <c r="D9" s="40">
        <f ca="1">OFFSET('Data Input'!$A$4,3+$B9,DataTable!$A9-1)</f>
        <v>0</v>
      </c>
      <c r="E9" s="40">
        <f ca="1">OFFSET('Data Input'!$A$4,3+$B9,DataTable!$A9)</f>
        <v>0</v>
      </c>
      <c r="F9" s="40">
        <f ca="1">OFFSET('Data Input'!$A$4,3+$B9,DataTable!$A9+1)</f>
        <v>0</v>
      </c>
      <c r="G9" s="40" t="str">
        <f t="shared" ca="1" si="0"/>
        <v/>
      </c>
      <c r="H9" s="40" t="str">
        <f t="shared" ca="1" si="1"/>
        <v/>
      </c>
      <c r="I9" s="40" t="str" cm="1">
        <f t="array" aca="1" ref="I9" ca="1">IFERROR(INDEX(LettersRange,6-$H9,$G9),"")</f>
        <v/>
      </c>
    </row>
    <row r="10" spans="1:9" x14ac:dyDescent="0.35">
      <c r="A10" s="40">
        <f t="shared" si="2"/>
        <v>1</v>
      </c>
      <c r="B10" s="40">
        <f t="shared" si="3"/>
        <v>9</v>
      </c>
      <c r="C10" s="40" t="str">
        <f ca="1">OFFSET('Data Input'!$A$4,0,DataTable!$A10-1)</f>
        <v>Board</v>
      </c>
      <c r="D10" s="40">
        <f ca="1">OFFSET('Data Input'!$A$4,3+$B10,DataTable!$A10-1)</f>
        <v>0</v>
      </c>
      <c r="E10" s="40">
        <f ca="1">OFFSET('Data Input'!$A$4,3+$B10,DataTable!$A10)</f>
        <v>0</v>
      </c>
      <c r="F10" s="40">
        <f ca="1">OFFSET('Data Input'!$A$4,3+$B10,DataTable!$A10+1)</f>
        <v>0</v>
      </c>
      <c r="G10" s="40" t="str">
        <f t="shared" ca="1" si="0"/>
        <v/>
      </c>
      <c r="H10" s="40" t="str">
        <f t="shared" ca="1" si="1"/>
        <v/>
      </c>
      <c r="I10" s="40" t="str" cm="1">
        <f t="array" aca="1" ref="I10" ca="1">IFERROR(INDEX(LettersRange,6-$H10,$G10),"")</f>
        <v/>
      </c>
    </row>
    <row r="11" spans="1:9" x14ac:dyDescent="0.35">
      <c r="A11" s="40">
        <f t="shared" si="2"/>
        <v>1</v>
      </c>
      <c r="B11" s="40">
        <f t="shared" si="3"/>
        <v>10</v>
      </c>
      <c r="C11" s="40" t="str">
        <f ca="1">OFFSET('Data Input'!$A$4,0,DataTable!$A11-1)</f>
        <v>Board</v>
      </c>
      <c r="D11" s="40">
        <f ca="1">OFFSET('Data Input'!$A$4,3+$B11,DataTable!$A11-1)</f>
        <v>0</v>
      </c>
      <c r="E11" s="40">
        <f ca="1">OFFSET('Data Input'!$A$4,3+$B11,DataTable!$A11)</f>
        <v>0</v>
      </c>
      <c r="F11" s="40">
        <f ca="1">OFFSET('Data Input'!$A$4,3+$B11,DataTable!$A11+1)</f>
        <v>0</v>
      </c>
      <c r="G11" s="40" t="str">
        <f t="shared" ca="1" si="0"/>
        <v/>
      </c>
      <c r="H11" s="40" t="str">
        <f t="shared" ca="1" si="1"/>
        <v/>
      </c>
      <c r="I11" s="40" t="str" cm="1">
        <f t="array" aca="1" ref="I11" ca="1">IFERROR(INDEX(LettersRange,6-$H11,$G11),"")</f>
        <v/>
      </c>
    </row>
    <row r="12" spans="1:9" x14ac:dyDescent="0.35">
      <c r="A12" s="40">
        <f t="shared" si="2"/>
        <v>1</v>
      </c>
      <c r="B12" s="40">
        <f t="shared" si="3"/>
        <v>11</v>
      </c>
      <c r="C12" s="40" t="str">
        <f ca="1">OFFSET('Data Input'!$A$4,0,DataTable!$A12-1)</f>
        <v>Board</v>
      </c>
      <c r="D12" s="40">
        <f ca="1">OFFSET('Data Input'!$A$4,3+$B12,DataTable!$A12-1)</f>
        <v>0</v>
      </c>
      <c r="E12" s="40">
        <f ca="1">OFFSET('Data Input'!$A$4,3+$B12,DataTable!$A12)</f>
        <v>0</v>
      </c>
      <c r="F12" s="40">
        <f ca="1">OFFSET('Data Input'!$A$4,3+$B12,DataTable!$A12+1)</f>
        <v>0</v>
      </c>
      <c r="G12" s="40" t="str">
        <f t="shared" ca="1" si="0"/>
        <v/>
      </c>
      <c r="H12" s="40" t="str">
        <f t="shared" ca="1" si="1"/>
        <v/>
      </c>
      <c r="I12" s="40" t="str" cm="1">
        <f t="array" aca="1" ref="I12" ca="1">IFERROR(INDEX(LettersRange,6-$H12,$G12),"")</f>
        <v/>
      </c>
    </row>
    <row r="13" spans="1:9" x14ac:dyDescent="0.35">
      <c r="A13" s="40">
        <f t="shared" si="2"/>
        <v>1</v>
      </c>
      <c r="B13" s="40">
        <f t="shared" si="3"/>
        <v>12</v>
      </c>
      <c r="C13" s="40" t="str">
        <f ca="1">OFFSET('Data Input'!$A$4,0,DataTable!$A13-1)</f>
        <v>Board</v>
      </c>
      <c r="D13" s="40">
        <f ca="1">OFFSET('Data Input'!$A$4,3+$B13,DataTable!$A13-1)</f>
        <v>0</v>
      </c>
      <c r="E13" s="40">
        <f ca="1">OFFSET('Data Input'!$A$4,3+$B13,DataTable!$A13)</f>
        <v>0</v>
      </c>
      <c r="F13" s="40">
        <f ca="1">OFFSET('Data Input'!$A$4,3+$B13,DataTable!$A13+1)</f>
        <v>0</v>
      </c>
      <c r="G13" s="40" t="str">
        <f t="shared" ca="1" si="0"/>
        <v/>
      </c>
      <c r="H13" s="40" t="str">
        <f t="shared" ca="1" si="1"/>
        <v/>
      </c>
      <c r="I13" s="40" t="str" cm="1">
        <f t="array" aca="1" ref="I13" ca="1">IFERROR(INDEX(LettersRange,6-$H13,$G13),"")</f>
        <v/>
      </c>
    </row>
    <row r="14" spans="1:9" x14ac:dyDescent="0.35">
      <c r="A14" s="40">
        <f t="shared" si="2"/>
        <v>1</v>
      </c>
      <c r="B14" s="40">
        <f t="shared" si="3"/>
        <v>13</v>
      </c>
      <c r="C14" s="40" t="str">
        <f ca="1">OFFSET('Data Input'!$A$4,0,DataTable!$A14-1)</f>
        <v>Board</v>
      </c>
      <c r="D14" s="40">
        <f ca="1">OFFSET('Data Input'!$A$4,3+$B14,DataTable!$A14-1)</f>
        <v>0</v>
      </c>
      <c r="E14" s="40">
        <f ca="1">OFFSET('Data Input'!$A$4,3+$B14,DataTable!$A14)</f>
        <v>0</v>
      </c>
      <c r="F14" s="40">
        <f ca="1">OFFSET('Data Input'!$A$4,3+$B14,DataTable!$A14+1)</f>
        <v>0</v>
      </c>
      <c r="G14" s="40" t="str">
        <f t="shared" ca="1" si="0"/>
        <v/>
      </c>
      <c r="H14" s="40" t="str">
        <f t="shared" ca="1" si="1"/>
        <v/>
      </c>
      <c r="I14" s="40" t="str" cm="1">
        <f t="array" aca="1" ref="I14" ca="1">IFERROR(INDEX(LettersRange,6-$H14,$G14),"")</f>
        <v/>
      </c>
    </row>
    <row r="15" spans="1:9" x14ac:dyDescent="0.35">
      <c r="A15" s="40">
        <f t="shared" si="2"/>
        <v>1</v>
      </c>
      <c r="B15" s="40">
        <f t="shared" si="3"/>
        <v>14</v>
      </c>
      <c r="C15" s="40" t="str">
        <f ca="1">OFFSET('Data Input'!$A$4,0,DataTable!$A15-1)</f>
        <v>Board</v>
      </c>
      <c r="D15" s="40">
        <f ca="1">OFFSET('Data Input'!$A$4,3+$B15,DataTable!$A15-1)</f>
        <v>0</v>
      </c>
      <c r="E15" s="40">
        <f ca="1">OFFSET('Data Input'!$A$4,3+$B15,DataTable!$A15)</f>
        <v>0</v>
      </c>
      <c r="F15" s="40">
        <f ca="1">OFFSET('Data Input'!$A$4,3+$B15,DataTable!$A15+1)</f>
        <v>0</v>
      </c>
      <c r="G15" s="40" t="str">
        <f t="shared" ca="1" si="0"/>
        <v/>
      </c>
      <c r="H15" s="40" t="str">
        <f t="shared" ca="1" si="1"/>
        <v/>
      </c>
      <c r="I15" s="40" t="str" cm="1">
        <f t="array" aca="1" ref="I15" ca="1">IFERROR(INDEX(LettersRange,6-$H15,$G15),"")</f>
        <v/>
      </c>
    </row>
    <row r="16" spans="1:9" x14ac:dyDescent="0.35">
      <c r="A16" s="40">
        <f t="shared" si="2"/>
        <v>1</v>
      </c>
      <c r="B16" s="40">
        <f t="shared" si="3"/>
        <v>15</v>
      </c>
      <c r="C16" s="40" t="str">
        <f ca="1">OFFSET('Data Input'!$A$4,0,DataTable!$A16-1)</f>
        <v>Board</v>
      </c>
      <c r="D16" s="40">
        <f ca="1">OFFSET('Data Input'!$A$4,3+$B16,DataTable!$A16-1)</f>
        <v>0</v>
      </c>
      <c r="E16" s="40">
        <f ca="1">OFFSET('Data Input'!$A$4,3+$B16,DataTable!$A16)</f>
        <v>0</v>
      </c>
      <c r="F16" s="40">
        <f ca="1">OFFSET('Data Input'!$A$4,3+$B16,DataTable!$A16+1)</f>
        <v>0</v>
      </c>
      <c r="G16" s="40" t="str">
        <f t="shared" ca="1" si="0"/>
        <v/>
      </c>
      <c r="H16" s="40" t="str">
        <f t="shared" ca="1" si="1"/>
        <v/>
      </c>
      <c r="I16" s="40" t="str" cm="1">
        <f t="array" aca="1" ref="I16" ca="1">IFERROR(INDEX(LettersRange,6-$H16,$G16),"")</f>
        <v/>
      </c>
    </row>
    <row r="17" spans="1:9" x14ac:dyDescent="0.35">
      <c r="A17" s="40">
        <f t="shared" si="2"/>
        <v>1</v>
      </c>
      <c r="B17" s="40">
        <f t="shared" si="3"/>
        <v>16</v>
      </c>
      <c r="C17" s="40" t="str">
        <f ca="1">OFFSET('Data Input'!$A$4,0,DataTable!$A17-1)</f>
        <v>Board</v>
      </c>
      <c r="D17" s="40">
        <f ca="1">OFFSET('Data Input'!$A$4,3+$B17,DataTable!$A17-1)</f>
        <v>0</v>
      </c>
      <c r="E17" s="40">
        <f ca="1">OFFSET('Data Input'!$A$4,3+$B17,DataTable!$A17)</f>
        <v>0</v>
      </c>
      <c r="F17" s="40">
        <f ca="1">OFFSET('Data Input'!$A$4,3+$B17,DataTable!$A17+1)</f>
        <v>0</v>
      </c>
      <c r="G17" s="40" t="str">
        <f t="shared" ca="1" si="0"/>
        <v/>
      </c>
      <c r="H17" s="40" t="str">
        <f t="shared" ca="1" si="1"/>
        <v/>
      </c>
      <c r="I17" s="40" t="str" cm="1">
        <f t="array" aca="1" ref="I17" ca="1">IFERROR(INDEX(LettersRange,6-$H17,$G17),"")</f>
        <v/>
      </c>
    </row>
    <row r="18" spans="1:9" x14ac:dyDescent="0.35">
      <c r="A18" s="40">
        <f t="shared" si="2"/>
        <v>1</v>
      </c>
      <c r="B18" s="40">
        <f t="shared" si="3"/>
        <v>17</v>
      </c>
      <c r="C18" s="40" t="str">
        <f ca="1">OFFSET('Data Input'!$A$4,0,DataTable!$A18-1)</f>
        <v>Board</v>
      </c>
      <c r="D18" s="40">
        <f ca="1">OFFSET('Data Input'!$A$4,3+$B18,DataTable!$A18-1)</f>
        <v>0</v>
      </c>
      <c r="E18" s="40">
        <f ca="1">OFFSET('Data Input'!$A$4,3+$B18,DataTable!$A18)</f>
        <v>0</v>
      </c>
      <c r="F18" s="40">
        <f ca="1">OFFSET('Data Input'!$A$4,3+$B18,DataTable!$A18+1)</f>
        <v>0</v>
      </c>
      <c r="G18" s="40" t="str">
        <f t="shared" ca="1" si="0"/>
        <v/>
      </c>
      <c r="H18" s="40" t="str">
        <f t="shared" ca="1" si="1"/>
        <v/>
      </c>
      <c r="I18" s="40" t="str" cm="1">
        <f t="array" aca="1" ref="I18" ca="1">IFERROR(INDEX(LettersRange,6-$H18,$G18),"")</f>
        <v/>
      </c>
    </row>
    <row r="19" spans="1:9" x14ac:dyDescent="0.35">
      <c r="A19" s="40">
        <f t="shared" si="2"/>
        <v>1</v>
      </c>
      <c r="B19" s="40">
        <f t="shared" si="3"/>
        <v>18</v>
      </c>
      <c r="C19" s="40" t="str">
        <f ca="1">OFFSET('Data Input'!$A$4,0,DataTable!$A19-1)</f>
        <v>Board</v>
      </c>
      <c r="D19" s="40">
        <f ca="1">OFFSET('Data Input'!$A$4,3+$B19,DataTable!$A19-1)</f>
        <v>0</v>
      </c>
      <c r="E19" s="40">
        <f ca="1">OFFSET('Data Input'!$A$4,3+$B19,DataTable!$A19)</f>
        <v>0</v>
      </c>
      <c r="F19" s="40">
        <f ca="1">OFFSET('Data Input'!$A$4,3+$B19,DataTable!$A19+1)</f>
        <v>0</v>
      </c>
      <c r="G19" s="40" t="str">
        <f t="shared" ca="1" si="0"/>
        <v/>
      </c>
      <c r="H19" s="40" t="str">
        <f t="shared" ca="1" si="1"/>
        <v/>
      </c>
      <c r="I19" s="40" t="str" cm="1">
        <f t="array" aca="1" ref="I19" ca="1">IFERROR(INDEX(LettersRange,6-$H19,$G19),"")</f>
        <v/>
      </c>
    </row>
    <row r="20" spans="1:9" x14ac:dyDescent="0.35">
      <c r="A20" s="40">
        <f t="shared" si="2"/>
        <v>1</v>
      </c>
      <c r="B20" s="40">
        <f t="shared" si="3"/>
        <v>19</v>
      </c>
      <c r="C20" s="40" t="str">
        <f ca="1">OFFSET('Data Input'!$A$4,0,DataTable!$A20-1)</f>
        <v>Board</v>
      </c>
      <c r="D20" s="40">
        <f ca="1">OFFSET('Data Input'!$A$4,3+$B20,DataTable!$A20-1)</f>
        <v>0</v>
      </c>
      <c r="E20" s="40">
        <f ca="1">OFFSET('Data Input'!$A$4,3+$B20,DataTable!$A20)</f>
        <v>0</v>
      </c>
      <c r="F20" s="40">
        <f ca="1">OFFSET('Data Input'!$A$4,3+$B20,DataTable!$A20+1)</f>
        <v>0</v>
      </c>
      <c r="G20" s="40" t="str">
        <f t="shared" ca="1" si="0"/>
        <v/>
      </c>
      <c r="H20" s="40" t="str">
        <f t="shared" ca="1" si="1"/>
        <v/>
      </c>
      <c r="I20" s="40" t="str" cm="1">
        <f t="array" aca="1" ref="I20" ca="1">IFERROR(INDEX(LettersRange,6-$H20,$G20),"")</f>
        <v/>
      </c>
    </row>
    <row r="21" spans="1:9" x14ac:dyDescent="0.35">
      <c r="A21" s="40">
        <f t="shared" si="2"/>
        <v>1</v>
      </c>
      <c r="B21" s="40">
        <f t="shared" si="3"/>
        <v>20</v>
      </c>
      <c r="C21" s="40" t="str">
        <f ca="1">OFFSET('Data Input'!$A$4,0,DataTable!$A21-1)</f>
        <v>Board</v>
      </c>
      <c r="D21" s="40">
        <f ca="1">OFFSET('Data Input'!$A$4,3+$B21,DataTable!$A21-1)</f>
        <v>0</v>
      </c>
      <c r="E21" s="40">
        <f ca="1">OFFSET('Data Input'!$A$4,3+$B21,DataTable!$A21)</f>
        <v>0</v>
      </c>
      <c r="F21" s="40">
        <f ca="1">OFFSET('Data Input'!$A$4,3+$B21,DataTable!$A21+1)</f>
        <v>0</v>
      </c>
      <c r="G21" s="40" t="str">
        <f t="shared" ca="1" si="0"/>
        <v/>
      </c>
      <c r="H21" s="40" t="str">
        <f t="shared" ca="1" si="1"/>
        <v/>
      </c>
      <c r="I21" s="40" t="str" cm="1">
        <f t="array" aca="1" ref="I21" ca="1">IFERROR(INDEX(LettersRange,6-$H21,$G21),"")</f>
        <v/>
      </c>
    </row>
    <row r="22" spans="1:9" x14ac:dyDescent="0.35">
      <c r="A22" s="40">
        <f>A2+4</f>
        <v>5</v>
      </c>
      <c r="B22" s="40">
        <f>B2</f>
        <v>1</v>
      </c>
      <c r="C22" s="40" t="str">
        <f ca="1">OFFSET('Data Input'!$A$4,0,DataTable!$A22-1)</f>
        <v>External Communication</v>
      </c>
      <c r="D22" s="40" t="str">
        <f ca="1">OFFSET('Data Input'!$A$4,3+$B22,DataTable!$A22-1)</f>
        <v>Website maintenance</v>
      </c>
      <c r="E22" s="40" t="str">
        <f ca="1">OFFSET('Data Input'!$A$4,3+$B22,DataTable!$A22)</f>
        <v>Not At All Valuable</v>
      </c>
      <c r="F22" s="40" t="str">
        <f ca="1">OFFSET('Data Input'!$A$4,3+$B22,DataTable!$A22+1)</f>
        <v>Not At All Urgent</v>
      </c>
      <c r="G22" s="40">
        <f t="shared" ca="1" si="0"/>
        <v>1</v>
      </c>
      <c r="H22" s="40">
        <f t="shared" ca="1" si="1"/>
        <v>1</v>
      </c>
      <c r="I22" s="40" t="str" cm="1">
        <f t="array" aca="1" ref="I22" ca="1">IFERROR(INDEX(LettersRange,6-$H22,$G22),"")</f>
        <v>E</v>
      </c>
    </row>
    <row r="23" spans="1:9" x14ac:dyDescent="0.35">
      <c r="A23" s="40">
        <f t="shared" ref="A23:A86" si="4">A3+4</f>
        <v>5</v>
      </c>
      <c r="B23" s="40">
        <f t="shared" ref="B23:B86" si="5">B3</f>
        <v>2</v>
      </c>
      <c r="C23" s="40" t="str">
        <f ca="1">OFFSET('Data Input'!$A$4,0,DataTable!$A23-1)</f>
        <v>External Communication</v>
      </c>
      <c r="D23" s="40" t="str">
        <f ca="1">OFFSET('Data Input'!$A$4,3+$B23,DataTable!$A23-1)</f>
        <v>Social media presence</v>
      </c>
      <c r="E23" s="40" t="str">
        <f ca="1">OFFSET('Data Input'!$A$4,3+$B23,DataTable!$A23)</f>
        <v>Not At All Valuable</v>
      </c>
      <c r="F23" s="40" t="str">
        <f ca="1">OFFSET('Data Input'!$A$4,3+$B23,DataTable!$A23+1)</f>
        <v>Not At All Urgent</v>
      </c>
      <c r="G23" s="40">
        <f t="shared" ca="1" si="0"/>
        <v>1</v>
      </c>
      <c r="H23" s="40">
        <f t="shared" ca="1" si="1"/>
        <v>1</v>
      </c>
      <c r="I23" s="40" t="str" cm="1">
        <f t="array" aca="1" ref="I23" ca="1">IFERROR(INDEX(LettersRange,6-$H23,$G23),"")</f>
        <v>E</v>
      </c>
    </row>
    <row r="24" spans="1:9" x14ac:dyDescent="0.35">
      <c r="A24" s="40">
        <f t="shared" si="4"/>
        <v>5</v>
      </c>
      <c r="B24" s="40">
        <f t="shared" si="5"/>
        <v>3</v>
      </c>
      <c r="C24" s="40" t="str">
        <f ca="1">OFFSET('Data Input'!$A$4,0,DataTable!$A24-1)</f>
        <v>External Communication</v>
      </c>
      <c r="D24" s="40" t="str">
        <f ca="1">OFFSET('Data Input'!$A$4,3+$B24,DataTable!$A24-1)</f>
        <v>Earned media opportunities</v>
      </c>
      <c r="E24" s="40" t="str">
        <f ca="1">OFFSET('Data Input'!$A$4,3+$B24,DataTable!$A24)</f>
        <v>Not At All Valuable</v>
      </c>
      <c r="F24" s="40" t="str">
        <f ca="1">OFFSET('Data Input'!$A$4,3+$B24,DataTable!$A24+1)</f>
        <v>Not At All Urgent</v>
      </c>
      <c r="G24" s="40">
        <f t="shared" ca="1" si="0"/>
        <v>1</v>
      </c>
      <c r="H24" s="40">
        <f t="shared" ca="1" si="1"/>
        <v>1</v>
      </c>
      <c r="I24" s="40" t="str" cm="1">
        <f t="array" aca="1" ref="I24" ca="1">IFERROR(INDEX(LettersRange,6-$H24,$G24),"")</f>
        <v>E</v>
      </c>
    </row>
    <row r="25" spans="1:9" x14ac:dyDescent="0.35">
      <c r="A25" s="40">
        <f t="shared" si="4"/>
        <v>5</v>
      </c>
      <c r="B25" s="40">
        <f t="shared" si="5"/>
        <v>4</v>
      </c>
      <c r="C25" s="40" t="str">
        <f ca="1">OFFSET('Data Input'!$A$4,0,DataTable!$A25-1)</f>
        <v>External Communication</v>
      </c>
      <c r="D25" s="40" t="str">
        <f ca="1">OFFSET('Data Input'!$A$4,3+$B25,DataTable!$A25-1)</f>
        <v>Marketing</v>
      </c>
      <c r="E25" s="40" t="str">
        <f ca="1">OFFSET('Data Input'!$A$4,3+$B25,DataTable!$A25)</f>
        <v>Not At All Valuable</v>
      </c>
      <c r="F25" s="40" t="str">
        <f ca="1">OFFSET('Data Input'!$A$4,3+$B25,DataTable!$A25+1)</f>
        <v>Not At All Urgent</v>
      </c>
      <c r="G25" s="40">
        <f t="shared" ca="1" si="0"/>
        <v>1</v>
      </c>
      <c r="H25" s="40">
        <f t="shared" ca="1" si="1"/>
        <v>1</v>
      </c>
      <c r="I25" s="40" t="str" cm="1">
        <f t="array" aca="1" ref="I25" ca="1">IFERROR(INDEX(LettersRange,6-$H25,$G25),"")</f>
        <v>E</v>
      </c>
    </row>
    <row r="26" spans="1:9" x14ac:dyDescent="0.35">
      <c r="A26" s="40">
        <f t="shared" si="4"/>
        <v>5</v>
      </c>
      <c r="B26" s="40">
        <f t="shared" si="5"/>
        <v>5</v>
      </c>
      <c r="C26" s="40" t="str">
        <f ca="1">OFFSET('Data Input'!$A$4,0,DataTable!$A26-1)</f>
        <v>External Communication</v>
      </c>
      <c r="D26" s="40" t="str">
        <f ca="1">OFFSET('Data Input'!$A$4,3+$B26,DataTable!$A26-1)</f>
        <v>Public Relations</v>
      </c>
      <c r="E26" s="40" t="str">
        <f ca="1">OFFSET('Data Input'!$A$4,3+$B26,DataTable!$A26)</f>
        <v>Not At All Valuable</v>
      </c>
      <c r="F26" s="40" t="str">
        <f ca="1">OFFSET('Data Input'!$A$4,3+$B26,DataTable!$A26+1)</f>
        <v>Not At All Urgent</v>
      </c>
      <c r="G26" s="40">
        <f t="shared" ca="1" si="0"/>
        <v>1</v>
      </c>
      <c r="H26" s="40">
        <f t="shared" ca="1" si="1"/>
        <v>1</v>
      </c>
      <c r="I26" s="40" t="str" cm="1">
        <f t="array" aca="1" ref="I26" ca="1">IFERROR(INDEX(LettersRange,6-$H26,$G26),"")</f>
        <v>E</v>
      </c>
    </row>
    <row r="27" spans="1:9" x14ac:dyDescent="0.35">
      <c r="A27" s="40">
        <f t="shared" si="4"/>
        <v>5</v>
      </c>
      <c r="B27" s="40">
        <f t="shared" si="5"/>
        <v>6</v>
      </c>
      <c r="C27" s="40" t="str">
        <f ca="1">OFFSET('Data Input'!$A$4,0,DataTable!$A27-1)</f>
        <v>External Communication</v>
      </c>
      <c r="D27" s="40" t="str">
        <f ca="1">OFFSET('Data Input'!$A$4,3+$B27,DataTable!$A27-1)</f>
        <v>Crisis management readiness</v>
      </c>
      <c r="E27" s="40" t="str">
        <f ca="1">OFFSET('Data Input'!$A$4,3+$B27,DataTable!$A27)</f>
        <v>Not At All Valuable</v>
      </c>
      <c r="F27" s="40" t="str">
        <f ca="1">OFFSET('Data Input'!$A$4,3+$B27,DataTable!$A27+1)</f>
        <v>Not At All Urgent</v>
      </c>
      <c r="G27" s="40">
        <f t="shared" ca="1" si="0"/>
        <v>1</v>
      </c>
      <c r="H27" s="40">
        <f t="shared" ca="1" si="1"/>
        <v>1</v>
      </c>
      <c r="I27" s="40" t="str" cm="1">
        <f t="array" aca="1" ref="I27" ca="1">IFERROR(INDEX(LettersRange,6-$H27,$G27),"")</f>
        <v>E</v>
      </c>
    </row>
    <row r="28" spans="1:9" x14ac:dyDescent="0.35">
      <c r="A28" s="40">
        <f t="shared" si="4"/>
        <v>5</v>
      </c>
      <c r="B28" s="40">
        <f t="shared" si="5"/>
        <v>7</v>
      </c>
      <c r="C28" s="40" t="str">
        <f ca="1">OFFSET('Data Input'!$A$4,0,DataTable!$A28-1)</f>
        <v>External Communication</v>
      </c>
      <c r="D28" s="40">
        <f ca="1">OFFSET('Data Input'!$A$4,3+$B28,DataTable!$A28-1)</f>
        <v>0</v>
      </c>
      <c r="E28" s="40">
        <f ca="1">OFFSET('Data Input'!$A$4,3+$B28,DataTable!$A28)</f>
        <v>0</v>
      </c>
      <c r="F28" s="40">
        <f ca="1">OFFSET('Data Input'!$A$4,3+$B28,DataTable!$A28+1)</f>
        <v>0</v>
      </c>
      <c r="G28" s="40" t="str">
        <f t="shared" ca="1" si="0"/>
        <v/>
      </c>
      <c r="H28" s="40" t="str">
        <f t="shared" ca="1" si="1"/>
        <v/>
      </c>
      <c r="I28" s="40" t="str" cm="1">
        <f t="array" aca="1" ref="I28" ca="1">IFERROR(INDEX(LettersRange,6-$H28,$G28),"")</f>
        <v/>
      </c>
    </row>
    <row r="29" spans="1:9" x14ac:dyDescent="0.35">
      <c r="A29" s="40">
        <f t="shared" si="4"/>
        <v>5</v>
      </c>
      <c r="B29" s="40">
        <f t="shared" si="5"/>
        <v>8</v>
      </c>
      <c r="C29" s="40" t="str">
        <f ca="1">OFFSET('Data Input'!$A$4,0,DataTable!$A29-1)</f>
        <v>External Communication</v>
      </c>
      <c r="D29" s="40">
        <f ca="1">OFFSET('Data Input'!$A$4,3+$B29,DataTable!$A29-1)</f>
        <v>0</v>
      </c>
      <c r="E29" s="40">
        <f ca="1">OFFSET('Data Input'!$A$4,3+$B29,DataTable!$A29)</f>
        <v>0</v>
      </c>
      <c r="F29" s="40">
        <f ca="1">OFFSET('Data Input'!$A$4,3+$B29,DataTable!$A29+1)</f>
        <v>0</v>
      </c>
      <c r="G29" s="40" t="str">
        <f t="shared" ca="1" si="0"/>
        <v/>
      </c>
      <c r="H29" s="40" t="str">
        <f t="shared" ca="1" si="1"/>
        <v/>
      </c>
      <c r="I29" s="40" t="str" cm="1">
        <f t="array" aca="1" ref="I29" ca="1">IFERROR(INDEX(LettersRange,6-$H29,$G29),"")</f>
        <v/>
      </c>
    </row>
    <row r="30" spans="1:9" x14ac:dyDescent="0.35">
      <c r="A30" s="40">
        <f t="shared" si="4"/>
        <v>5</v>
      </c>
      <c r="B30" s="40">
        <f t="shared" si="5"/>
        <v>9</v>
      </c>
      <c r="C30" s="40" t="str">
        <f ca="1">OFFSET('Data Input'!$A$4,0,DataTable!$A30-1)</f>
        <v>External Communication</v>
      </c>
      <c r="D30" s="40">
        <f ca="1">OFFSET('Data Input'!$A$4,3+$B30,DataTable!$A30-1)</f>
        <v>0</v>
      </c>
      <c r="E30" s="40">
        <f ca="1">OFFSET('Data Input'!$A$4,3+$B30,DataTable!$A30)</f>
        <v>0</v>
      </c>
      <c r="F30" s="40">
        <f ca="1">OFFSET('Data Input'!$A$4,3+$B30,DataTable!$A30+1)</f>
        <v>0</v>
      </c>
      <c r="G30" s="40" t="str">
        <f t="shared" ca="1" si="0"/>
        <v/>
      </c>
      <c r="H30" s="40" t="str">
        <f t="shared" ca="1" si="1"/>
        <v/>
      </c>
      <c r="I30" s="40" t="str" cm="1">
        <f t="array" aca="1" ref="I30" ca="1">IFERROR(INDEX(LettersRange,6-$H30,$G30),"")</f>
        <v/>
      </c>
    </row>
    <row r="31" spans="1:9" x14ac:dyDescent="0.35">
      <c r="A31" s="40">
        <f t="shared" si="4"/>
        <v>5</v>
      </c>
      <c r="B31" s="40">
        <f t="shared" si="5"/>
        <v>10</v>
      </c>
      <c r="C31" s="40" t="str">
        <f ca="1">OFFSET('Data Input'!$A$4,0,DataTable!$A31-1)</f>
        <v>External Communication</v>
      </c>
      <c r="D31" s="40">
        <f ca="1">OFFSET('Data Input'!$A$4,3+$B31,DataTable!$A31-1)</f>
        <v>0</v>
      </c>
      <c r="E31" s="40">
        <f ca="1">OFFSET('Data Input'!$A$4,3+$B31,DataTable!$A31)</f>
        <v>0</v>
      </c>
      <c r="F31" s="40">
        <f ca="1">OFFSET('Data Input'!$A$4,3+$B31,DataTable!$A31+1)</f>
        <v>0</v>
      </c>
      <c r="G31" s="40" t="str">
        <f t="shared" ca="1" si="0"/>
        <v/>
      </c>
      <c r="H31" s="40" t="str">
        <f t="shared" ca="1" si="1"/>
        <v/>
      </c>
      <c r="I31" s="40" t="str" cm="1">
        <f t="array" aca="1" ref="I31" ca="1">IFERROR(INDEX(LettersRange,6-$H31,$G31),"")</f>
        <v/>
      </c>
    </row>
    <row r="32" spans="1:9" x14ac:dyDescent="0.35">
      <c r="A32" s="40">
        <f t="shared" si="4"/>
        <v>5</v>
      </c>
      <c r="B32" s="40">
        <f t="shared" si="5"/>
        <v>11</v>
      </c>
      <c r="C32" s="40" t="str">
        <f ca="1">OFFSET('Data Input'!$A$4,0,DataTable!$A32-1)</f>
        <v>External Communication</v>
      </c>
      <c r="D32" s="40">
        <f ca="1">OFFSET('Data Input'!$A$4,3+$B32,DataTable!$A32-1)</f>
        <v>0</v>
      </c>
      <c r="E32" s="40">
        <f ca="1">OFFSET('Data Input'!$A$4,3+$B32,DataTable!$A32)</f>
        <v>0</v>
      </c>
      <c r="F32" s="40">
        <f ca="1">OFFSET('Data Input'!$A$4,3+$B32,DataTable!$A32+1)</f>
        <v>0</v>
      </c>
      <c r="G32" s="40" t="str">
        <f t="shared" ca="1" si="0"/>
        <v/>
      </c>
      <c r="H32" s="40" t="str">
        <f t="shared" ca="1" si="1"/>
        <v/>
      </c>
      <c r="I32" s="40" t="str" cm="1">
        <f t="array" aca="1" ref="I32" ca="1">IFERROR(INDEX(LettersRange,6-$H32,$G32),"")</f>
        <v/>
      </c>
    </row>
    <row r="33" spans="1:9" x14ac:dyDescent="0.35">
      <c r="A33" s="40">
        <f t="shared" si="4"/>
        <v>5</v>
      </c>
      <c r="B33" s="40">
        <f t="shared" si="5"/>
        <v>12</v>
      </c>
      <c r="C33" s="40" t="str">
        <f ca="1">OFFSET('Data Input'!$A$4,0,DataTable!$A33-1)</f>
        <v>External Communication</v>
      </c>
      <c r="D33" s="40">
        <f ca="1">OFFSET('Data Input'!$A$4,3+$B33,DataTable!$A33-1)</f>
        <v>0</v>
      </c>
      <c r="E33" s="40">
        <f ca="1">OFFSET('Data Input'!$A$4,3+$B33,DataTable!$A33)</f>
        <v>0</v>
      </c>
      <c r="F33" s="40">
        <f ca="1">OFFSET('Data Input'!$A$4,3+$B33,DataTable!$A33+1)</f>
        <v>0</v>
      </c>
      <c r="G33" s="40" t="str">
        <f t="shared" ca="1" si="0"/>
        <v/>
      </c>
      <c r="H33" s="40" t="str">
        <f t="shared" ca="1" si="1"/>
        <v/>
      </c>
      <c r="I33" s="40" t="str" cm="1">
        <f t="array" aca="1" ref="I33" ca="1">IFERROR(INDEX(LettersRange,6-$H33,$G33),"")</f>
        <v/>
      </c>
    </row>
    <row r="34" spans="1:9" x14ac:dyDescent="0.35">
      <c r="A34" s="40">
        <f t="shared" si="4"/>
        <v>5</v>
      </c>
      <c r="B34" s="40">
        <f t="shared" si="5"/>
        <v>13</v>
      </c>
      <c r="C34" s="40" t="str">
        <f ca="1">OFFSET('Data Input'!$A$4,0,DataTable!$A34-1)</f>
        <v>External Communication</v>
      </c>
      <c r="D34" s="40">
        <f ca="1">OFFSET('Data Input'!$A$4,3+$B34,DataTable!$A34-1)</f>
        <v>0</v>
      </c>
      <c r="E34" s="40">
        <f ca="1">OFFSET('Data Input'!$A$4,3+$B34,DataTable!$A34)</f>
        <v>0</v>
      </c>
      <c r="F34" s="40">
        <f ca="1">OFFSET('Data Input'!$A$4,3+$B34,DataTable!$A34+1)</f>
        <v>0</v>
      </c>
      <c r="G34" s="40" t="str">
        <f t="shared" ca="1" si="0"/>
        <v/>
      </c>
      <c r="H34" s="40" t="str">
        <f t="shared" ca="1" si="1"/>
        <v/>
      </c>
      <c r="I34" s="40" t="str" cm="1">
        <f t="array" aca="1" ref="I34" ca="1">IFERROR(INDEX(LettersRange,6-$H34,$G34),"")</f>
        <v/>
      </c>
    </row>
    <row r="35" spans="1:9" x14ac:dyDescent="0.35">
      <c r="A35" s="40">
        <f t="shared" si="4"/>
        <v>5</v>
      </c>
      <c r="B35" s="40">
        <f t="shared" si="5"/>
        <v>14</v>
      </c>
      <c r="C35" s="40" t="str">
        <f ca="1">OFFSET('Data Input'!$A$4,0,DataTable!$A35-1)</f>
        <v>External Communication</v>
      </c>
      <c r="D35" s="40">
        <f ca="1">OFFSET('Data Input'!$A$4,3+$B35,DataTable!$A35-1)</f>
        <v>0</v>
      </c>
      <c r="E35" s="40">
        <f ca="1">OFFSET('Data Input'!$A$4,3+$B35,DataTable!$A35)</f>
        <v>0</v>
      </c>
      <c r="F35" s="40">
        <f ca="1">OFFSET('Data Input'!$A$4,3+$B35,DataTable!$A35+1)</f>
        <v>0</v>
      </c>
      <c r="G35" s="40" t="str">
        <f t="shared" ca="1" si="0"/>
        <v/>
      </c>
      <c r="H35" s="40" t="str">
        <f t="shared" ca="1" si="1"/>
        <v/>
      </c>
      <c r="I35" s="40" t="str" cm="1">
        <f t="array" aca="1" ref="I35" ca="1">IFERROR(INDEX(LettersRange,6-$H35,$G35),"")</f>
        <v/>
      </c>
    </row>
    <row r="36" spans="1:9" x14ac:dyDescent="0.35">
      <c r="A36" s="40">
        <f t="shared" si="4"/>
        <v>5</v>
      </c>
      <c r="B36" s="40">
        <f t="shared" si="5"/>
        <v>15</v>
      </c>
      <c r="C36" s="40" t="str">
        <f ca="1">OFFSET('Data Input'!$A$4,0,DataTable!$A36-1)</f>
        <v>External Communication</v>
      </c>
      <c r="D36" s="40">
        <f ca="1">OFFSET('Data Input'!$A$4,3+$B36,DataTable!$A36-1)</f>
        <v>0</v>
      </c>
      <c r="E36" s="40">
        <f ca="1">OFFSET('Data Input'!$A$4,3+$B36,DataTable!$A36)</f>
        <v>0</v>
      </c>
      <c r="F36" s="40">
        <f ca="1">OFFSET('Data Input'!$A$4,3+$B36,DataTable!$A36+1)</f>
        <v>0</v>
      </c>
      <c r="G36" s="40" t="str">
        <f t="shared" ca="1" si="0"/>
        <v/>
      </c>
      <c r="H36" s="40" t="str">
        <f t="shared" ca="1" si="1"/>
        <v/>
      </c>
      <c r="I36" s="40" t="str" cm="1">
        <f t="array" aca="1" ref="I36" ca="1">IFERROR(INDEX(LettersRange,6-$H36,$G36),"")</f>
        <v/>
      </c>
    </row>
    <row r="37" spans="1:9" x14ac:dyDescent="0.35">
      <c r="A37" s="40">
        <f t="shared" si="4"/>
        <v>5</v>
      </c>
      <c r="B37" s="40">
        <f t="shared" si="5"/>
        <v>16</v>
      </c>
      <c r="C37" s="40" t="str">
        <f ca="1">OFFSET('Data Input'!$A$4,0,DataTable!$A37-1)</f>
        <v>External Communication</v>
      </c>
      <c r="D37" s="40">
        <f ca="1">OFFSET('Data Input'!$A$4,3+$B37,DataTable!$A37-1)</f>
        <v>0</v>
      </c>
      <c r="E37" s="40">
        <f ca="1">OFFSET('Data Input'!$A$4,3+$B37,DataTable!$A37)</f>
        <v>0</v>
      </c>
      <c r="F37" s="40">
        <f ca="1">OFFSET('Data Input'!$A$4,3+$B37,DataTable!$A37+1)</f>
        <v>0</v>
      </c>
      <c r="G37" s="40" t="str">
        <f t="shared" ca="1" si="0"/>
        <v/>
      </c>
      <c r="H37" s="40" t="str">
        <f t="shared" ca="1" si="1"/>
        <v/>
      </c>
      <c r="I37" s="40" t="str" cm="1">
        <f t="array" aca="1" ref="I37" ca="1">IFERROR(INDEX(LettersRange,6-$H37,$G37),"")</f>
        <v/>
      </c>
    </row>
    <row r="38" spans="1:9" x14ac:dyDescent="0.35">
      <c r="A38" s="40">
        <f t="shared" si="4"/>
        <v>5</v>
      </c>
      <c r="B38" s="40">
        <f t="shared" si="5"/>
        <v>17</v>
      </c>
      <c r="C38" s="40" t="str">
        <f ca="1">OFFSET('Data Input'!$A$4,0,DataTable!$A38-1)</f>
        <v>External Communication</v>
      </c>
      <c r="D38" s="40">
        <f ca="1">OFFSET('Data Input'!$A$4,3+$B38,DataTable!$A38-1)</f>
        <v>0</v>
      </c>
      <c r="E38" s="40">
        <f ca="1">OFFSET('Data Input'!$A$4,3+$B38,DataTable!$A38)</f>
        <v>0</v>
      </c>
      <c r="F38" s="40">
        <f ca="1">OFFSET('Data Input'!$A$4,3+$B38,DataTable!$A38+1)</f>
        <v>0</v>
      </c>
      <c r="G38" s="40" t="str">
        <f t="shared" ca="1" si="0"/>
        <v/>
      </c>
      <c r="H38" s="40" t="str">
        <f t="shared" ca="1" si="1"/>
        <v/>
      </c>
      <c r="I38" s="40" t="str" cm="1">
        <f t="array" aca="1" ref="I38" ca="1">IFERROR(INDEX(LettersRange,6-$H38,$G38),"")</f>
        <v/>
      </c>
    </row>
    <row r="39" spans="1:9" x14ac:dyDescent="0.35">
      <c r="A39" s="40">
        <f t="shared" si="4"/>
        <v>5</v>
      </c>
      <c r="B39" s="40">
        <f t="shared" si="5"/>
        <v>18</v>
      </c>
      <c r="C39" s="40" t="str">
        <f ca="1">OFFSET('Data Input'!$A$4,0,DataTable!$A39-1)</f>
        <v>External Communication</v>
      </c>
      <c r="D39" s="40">
        <f ca="1">OFFSET('Data Input'!$A$4,3+$B39,DataTable!$A39-1)</f>
        <v>0</v>
      </c>
      <c r="E39" s="40">
        <f ca="1">OFFSET('Data Input'!$A$4,3+$B39,DataTable!$A39)</f>
        <v>0</v>
      </c>
      <c r="F39" s="40">
        <f ca="1">OFFSET('Data Input'!$A$4,3+$B39,DataTable!$A39+1)</f>
        <v>0</v>
      </c>
      <c r="G39" s="40" t="str">
        <f t="shared" ca="1" si="0"/>
        <v/>
      </c>
      <c r="H39" s="40" t="str">
        <f t="shared" ca="1" si="1"/>
        <v/>
      </c>
      <c r="I39" s="40" t="str" cm="1">
        <f t="array" aca="1" ref="I39" ca="1">IFERROR(INDEX(LettersRange,6-$H39,$G39),"")</f>
        <v/>
      </c>
    </row>
    <row r="40" spans="1:9" x14ac:dyDescent="0.35">
      <c r="A40" s="40">
        <f t="shared" si="4"/>
        <v>5</v>
      </c>
      <c r="B40" s="40">
        <f t="shared" si="5"/>
        <v>19</v>
      </c>
      <c r="C40" s="40" t="str">
        <f ca="1">OFFSET('Data Input'!$A$4,0,DataTable!$A40-1)</f>
        <v>External Communication</v>
      </c>
      <c r="D40" s="40">
        <f ca="1">OFFSET('Data Input'!$A$4,3+$B40,DataTable!$A40-1)</f>
        <v>0</v>
      </c>
      <c r="E40" s="40">
        <f ca="1">OFFSET('Data Input'!$A$4,3+$B40,DataTable!$A40)</f>
        <v>0</v>
      </c>
      <c r="F40" s="40">
        <f ca="1">OFFSET('Data Input'!$A$4,3+$B40,DataTable!$A40+1)</f>
        <v>0</v>
      </c>
      <c r="G40" s="40" t="str">
        <f t="shared" ca="1" si="0"/>
        <v/>
      </c>
      <c r="H40" s="40" t="str">
        <f t="shared" ca="1" si="1"/>
        <v/>
      </c>
      <c r="I40" s="40" t="str" cm="1">
        <f t="array" aca="1" ref="I40" ca="1">IFERROR(INDEX(LettersRange,6-$H40,$G40),"")</f>
        <v/>
      </c>
    </row>
    <row r="41" spans="1:9" x14ac:dyDescent="0.35">
      <c r="A41" s="40">
        <f t="shared" si="4"/>
        <v>5</v>
      </c>
      <c r="B41" s="40">
        <f t="shared" si="5"/>
        <v>20</v>
      </c>
      <c r="C41" s="40" t="str">
        <f ca="1">OFFSET('Data Input'!$A$4,0,DataTable!$A41-1)</f>
        <v>External Communication</v>
      </c>
      <c r="D41" s="40">
        <f ca="1">OFFSET('Data Input'!$A$4,3+$B41,DataTable!$A41-1)</f>
        <v>0</v>
      </c>
      <c r="E41" s="40">
        <f ca="1">OFFSET('Data Input'!$A$4,3+$B41,DataTable!$A41)</f>
        <v>0</v>
      </c>
      <c r="F41" s="40">
        <f ca="1">OFFSET('Data Input'!$A$4,3+$B41,DataTable!$A41+1)</f>
        <v>0</v>
      </c>
      <c r="G41" s="40" t="str">
        <f t="shared" ca="1" si="0"/>
        <v/>
      </c>
      <c r="H41" s="40" t="str">
        <f t="shared" ca="1" si="1"/>
        <v/>
      </c>
      <c r="I41" s="40" t="str" cm="1">
        <f t="array" aca="1" ref="I41" ca="1">IFERROR(INDEX(LettersRange,6-$H41,$G41),"")</f>
        <v/>
      </c>
    </row>
    <row r="42" spans="1:9" x14ac:dyDescent="0.35">
      <c r="A42" s="40">
        <f t="shared" si="4"/>
        <v>9</v>
      </c>
      <c r="B42" s="40">
        <f t="shared" si="5"/>
        <v>1</v>
      </c>
      <c r="C42" s="40" t="str">
        <f ca="1">OFFSET('Data Input'!$A$4,0,DataTable!$A42-1)</f>
        <v>Financial Management</v>
      </c>
      <c r="D42" s="40" t="str">
        <f ca="1">OFFSET('Data Input'!$A$4,3+$B42,DataTable!$A42-1)</f>
        <v>Investment policies</v>
      </c>
      <c r="E42" s="40" t="str">
        <f ca="1">OFFSET('Data Input'!$A$4,3+$B42,DataTable!$A42)</f>
        <v>Not At All Valuable</v>
      </c>
      <c r="F42" s="40" t="str">
        <f ca="1">OFFSET('Data Input'!$A$4,3+$B42,DataTable!$A42+1)</f>
        <v>Not At All Urgent</v>
      </c>
      <c r="G42" s="40">
        <f t="shared" ca="1" si="0"/>
        <v>1</v>
      </c>
      <c r="H42" s="40">
        <f t="shared" ca="1" si="1"/>
        <v>1</v>
      </c>
      <c r="I42" s="40" t="str" cm="1">
        <f t="array" aca="1" ref="I42" ca="1">IFERROR(INDEX(LettersRange,6-$H42,$G42),"")</f>
        <v>E</v>
      </c>
    </row>
    <row r="43" spans="1:9" x14ac:dyDescent="0.35">
      <c r="A43" s="40">
        <f t="shared" si="4"/>
        <v>9</v>
      </c>
      <c r="B43" s="40">
        <f t="shared" si="5"/>
        <v>2</v>
      </c>
      <c r="C43" s="40" t="str">
        <f ca="1">OFFSET('Data Input'!$A$4,0,DataTable!$A43-1)</f>
        <v>Financial Management</v>
      </c>
      <c r="D43" s="40" t="str">
        <f ca="1">OFFSET('Data Input'!$A$4,3+$B43,DataTable!$A43-1)</f>
        <v>Financial projections</v>
      </c>
      <c r="E43" s="40" t="str">
        <f ca="1">OFFSET('Data Input'!$A$4,3+$B43,DataTable!$A43)</f>
        <v>Not At All Valuable</v>
      </c>
      <c r="F43" s="40" t="str">
        <f ca="1">OFFSET('Data Input'!$A$4,3+$B43,DataTable!$A43+1)</f>
        <v>Not At All Urgent</v>
      </c>
      <c r="G43" s="40">
        <f t="shared" ca="1" si="0"/>
        <v>1</v>
      </c>
      <c r="H43" s="40">
        <f t="shared" ca="1" si="1"/>
        <v>1</v>
      </c>
      <c r="I43" s="40" t="str" cm="1">
        <f t="array" aca="1" ref="I43" ca="1">IFERROR(INDEX(LettersRange,6-$H43,$G43),"")</f>
        <v>E</v>
      </c>
    </row>
    <row r="44" spans="1:9" x14ac:dyDescent="0.35">
      <c r="A44" s="40">
        <f t="shared" si="4"/>
        <v>9</v>
      </c>
      <c r="B44" s="40">
        <f t="shared" si="5"/>
        <v>3</v>
      </c>
      <c r="C44" s="40" t="str">
        <f ca="1">OFFSET('Data Input'!$A$4,0,DataTable!$A44-1)</f>
        <v>Financial Management</v>
      </c>
      <c r="D44" s="40" t="str">
        <f ca="1">OFFSET('Data Input'!$A$4,3+$B44,DataTable!$A44-1)</f>
        <v>Investment strategy</v>
      </c>
      <c r="E44" s="40" t="str">
        <f ca="1">OFFSET('Data Input'!$A$4,3+$B44,DataTable!$A44)</f>
        <v>Not At All Valuable</v>
      </c>
      <c r="F44" s="40" t="str">
        <f ca="1">OFFSET('Data Input'!$A$4,3+$B44,DataTable!$A44+1)</f>
        <v>Not At All Urgent</v>
      </c>
      <c r="G44" s="40">
        <f t="shared" ca="1" si="0"/>
        <v>1</v>
      </c>
      <c r="H44" s="40">
        <f t="shared" ca="1" si="1"/>
        <v>1</v>
      </c>
      <c r="I44" s="40" t="str" cm="1">
        <f t="array" aca="1" ref="I44" ca="1">IFERROR(INDEX(LettersRange,6-$H44,$G44),"")</f>
        <v>E</v>
      </c>
    </row>
    <row r="45" spans="1:9" x14ac:dyDescent="0.35">
      <c r="A45" s="40">
        <f t="shared" si="4"/>
        <v>9</v>
      </c>
      <c r="B45" s="40">
        <f t="shared" si="5"/>
        <v>4</v>
      </c>
      <c r="C45" s="40" t="str">
        <f ca="1">OFFSET('Data Input'!$A$4,0,DataTable!$A45-1)</f>
        <v>Financial Management</v>
      </c>
      <c r="D45" s="40" t="str">
        <f ca="1">OFFSET('Data Input'!$A$4,3+$B45,DataTable!$A45-1)</f>
        <v>Financial development plan</v>
      </c>
      <c r="E45" s="40" t="str">
        <f ca="1">OFFSET('Data Input'!$A$4,3+$B45,DataTable!$A45)</f>
        <v>Not At All Valuable</v>
      </c>
      <c r="F45" s="40" t="str">
        <f ca="1">OFFSET('Data Input'!$A$4,3+$B45,DataTable!$A45+1)</f>
        <v>Not At All Urgent</v>
      </c>
      <c r="G45" s="40">
        <f t="shared" ca="1" si="0"/>
        <v>1</v>
      </c>
      <c r="H45" s="40">
        <f t="shared" ca="1" si="1"/>
        <v>1</v>
      </c>
      <c r="I45" s="40" t="str" cm="1">
        <f t="array" aca="1" ref="I45" ca="1">IFERROR(INDEX(LettersRange,6-$H45,$G45),"")</f>
        <v>E</v>
      </c>
    </row>
    <row r="46" spans="1:9" x14ac:dyDescent="0.35">
      <c r="A46" s="40">
        <f t="shared" si="4"/>
        <v>9</v>
      </c>
      <c r="B46" s="40">
        <f t="shared" si="5"/>
        <v>5</v>
      </c>
      <c r="C46" s="40" t="str">
        <f ca="1">OFFSET('Data Input'!$A$4,0,DataTable!$A46-1)</f>
        <v>Financial Management</v>
      </c>
      <c r="D46" s="40" t="str">
        <f ca="1">OFFSET('Data Input'!$A$4,3+$B46,DataTable!$A46-1)</f>
        <v>Budgeting</v>
      </c>
      <c r="E46" s="40" t="str">
        <f ca="1">OFFSET('Data Input'!$A$4,3+$B46,DataTable!$A46)</f>
        <v>Not At All Valuable</v>
      </c>
      <c r="F46" s="40" t="str">
        <f ca="1">OFFSET('Data Input'!$A$4,3+$B46,DataTable!$A46+1)</f>
        <v>Not At All Urgent</v>
      </c>
      <c r="G46" s="40">
        <f t="shared" ca="1" si="0"/>
        <v>1</v>
      </c>
      <c r="H46" s="40">
        <f t="shared" ca="1" si="1"/>
        <v>1</v>
      </c>
      <c r="I46" s="40" t="str" cm="1">
        <f t="array" aca="1" ref="I46" ca="1">IFERROR(INDEX(LettersRange,6-$H46,$G46),"")</f>
        <v>E</v>
      </c>
    </row>
    <row r="47" spans="1:9" x14ac:dyDescent="0.35">
      <c r="A47" s="40">
        <f t="shared" si="4"/>
        <v>9</v>
      </c>
      <c r="B47" s="40">
        <f t="shared" si="5"/>
        <v>6</v>
      </c>
      <c r="C47" s="40" t="str">
        <f ca="1">OFFSET('Data Input'!$A$4,0,DataTable!$A47-1)</f>
        <v>Financial Management</v>
      </c>
      <c r="D47" s="40" t="str">
        <f ca="1">OFFSET('Data Input'!$A$4,3+$B47,DataTable!$A47-1)</f>
        <v>Reporting</v>
      </c>
      <c r="E47" s="40" t="str">
        <f ca="1">OFFSET('Data Input'!$A$4,3+$B47,DataTable!$A47)</f>
        <v>Not At All Valuable</v>
      </c>
      <c r="F47" s="40" t="str">
        <f ca="1">OFFSET('Data Input'!$A$4,3+$B47,DataTable!$A47+1)</f>
        <v>Not At All Urgent</v>
      </c>
      <c r="G47" s="40">
        <f t="shared" ca="1" si="0"/>
        <v>1</v>
      </c>
      <c r="H47" s="40">
        <f t="shared" ca="1" si="1"/>
        <v>1</v>
      </c>
      <c r="I47" s="40" t="str" cm="1">
        <f t="array" aca="1" ref="I47" ca="1">IFERROR(INDEX(LettersRange,6-$H47,$G47),"")</f>
        <v>E</v>
      </c>
    </row>
    <row r="48" spans="1:9" x14ac:dyDescent="0.35">
      <c r="A48" s="40">
        <f t="shared" si="4"/>
        <v>9</v>
      </c>
      <c r="B48" s="40">
        <f t="shared" si="5"/>
        <v>7</v>
      </c>
      <c r="C48" s="40" t="str">
        <f ca="1">OFFSET('Data Input'!$A$4,0,DataTable!$A48-1)</f>
        <v>Financial Management</v>
      </c>
      <c r="D48" s="40" t="str">
        <f ca="1">OFFSET('Data Input'!$A$4,3+$B48,DataTable!$A48-1)</f>
        <v>Finance systems</v>
      </c>
      <c r="E48" s="40" t="str">
        <f ca="1">OFFSET('Data Input'!$A$4,3+$B48,DataTable!$A48)</f>
        <v>Not At All Valuable</v>
      </c>
      <c r="F48" s="40" t="str">
        <f ca="1">OFFSET('Data Input'!$A$4,3+$B48,DataTable!$A48+1)</f>
        <v>Not At All Urgent</v>
      </c>
      <c r="G48" s="40">
        <f t="shared" ca="1" si="0"/>
        <v>1</v>
      </c>
      <c r="H48" s="40">
        <f t="shared" ca="1" si="1"/>
        <v>1</v>
      </c>
      <c r="I48" s="40" t="str" cm="1">
        <f t="array" aca="1" ref="I48" ca="1">IFERROR(INDEX(LettersRange,6-$H48,$G48),"")</f>
        <v>E</v>
      </c>
    </row>
    <row r="49" spans="1:9" x14ac:dyDescent="0.35">
      <c r="A49" s="40">
        <f t="shared" si="4"/>
        <v>9</v>
      </c>
      <c r="B49" s="40">
        <f t="shared" si="5"/>
        <v>8</v>
      </c>
      <c r="C49" s="40" t="str">
        <f ca="1">OFFSET('Data Input'!$A$4,0,DataTable!$A49-1)</f>
        <v>Financial Management</v>
      </c>
      <c r="D49" s="40" t="str">
        <f ca="1">OFFSET('Data Input'!$A$4,3+$B49,DataTable!$A49-1)</f>
        <v>Donor management systems</v>
      </c>
      <c r="E49" s="40" t="str">
        <f ca="1">OFFSET('Data Input'!$A$4,3+$B49,DataTable!$A49)</f>
        <v>Not At All Valuable</v>
      </c>
      <c r="F49" s="40" t="str">
        <f ca="1">OFFSET('Data Input'!$A$4,3+$B49,DataTable!$A49+1)</f>
        <v>Not At All Urgent</v>
      </c>
      <c r="G49" s="40">
        <f t="shared" ca="1" si="0"/>
        <v>1</v>
      </c>
      <c r="H49" s="40">
        <f t="shared" ca="1" si="1"/>
        <v>1</v>
      </c>
      <c r="I49" s="40" t="str" cm="1">
        <f t="array" aca="1" ref="I49" ca="1">IFERROR(INDEX(LettersRange,6-$H49,$G49),"")</f>
        <v>E</v>
      </c>
    </row>
    <row r="50" spans="1:9" x14ac:dyDescent="0.35">
      <c r="A50" s="40">
        <f t="shared" si="4"/>
        <v>9</v>
      </c>
      <c r="B50" s="40">
        <f t="shared" si="5"/>
        <v>9</v>
      </c>
      <c r="C50" s="40" t="str">
        <f ca="1">OFFSET('Data Input'!$A$4,0,DataTable!$A50-1)</f>
        <v>Financial Management</v>
      </c>
      <c r="D50" s="40">
        <f ca="1">OFFSET('Data Input'!$A$4,3+$B50,DataTable!$A50-1)</f>
        <v>0</v>
      </c>
      <c r="E50" s="40">
        <f ca="1">OFFSET('Data Input'!$A$4,3+$B50,DataTable!$A50)</f>
        <v>0</v>
      </c>
      <c r="F50" s="40">
        <f ca="1">OFFSET('Data Input'!$A$4,3+$B50,DataTable!$A50+1)</f>
        <v>0</v>
      </c>
      <c r="G50" s="40" t="str">
        <f t="shared" ca="1" si="0"/>
        <v/>
      </c>
      <c r="H50" s="40" t="str">
        <f t="shared" ca="1" si="1"/>
        <v/>
      </c>
      <c r="I50" s="40" t="str" cm="1">
        <f t="array" aca="1" ref="I50" ca="1">IFERROR(INDEX(LettersRange,6-$H50,$G50),"")</f>
        <v/>
      </c>
    </row>
    <row r="51" spans="1:9" x14ac:dyDescent="0.35">
      <c r="A51" s="40">
        <f t="shared" si="4"/>
        <v>9</v>
      </c>
      <c r="B51" s="40">
        <f t="shared" si="5"/>
        <v>10</v>
      </c>
      <c r="C51" s="40" t="str">
        <f ca="1">OFFSET('Data Input'!$A$4,0,DataTable!$A51-1)</f>
        <v>Financial Management</v>
      </c>
      <c r="D51" s="40">
        <f ca="1">OFFSET('Data Input'!$A$4,3+$B51,DataTable!$A51-1)</f>
        <v>0</v>
      </c>
      <c r="E51" s="40">
        <f ca="1">OFFSET('Data Input'!$A$4,3+$B51,DataTable!$A51)</f>
        <v>0</v>
      </c>
      <c r="F51" s="40">
        <f ca="1">OFFSET('Data Input'!$A$4,3+$B51,DataTable!$A51+1)</f>
        <v>0</v>
      </c>
      <c r="G51" s="40" t="str">
        <f t="shared" ca="1" si="0"/>
        <v/>
      </c>
      <c r="H51" s="40" t="str">
        <f t="shared" ca="1" si="1"/>
        <v/>
      </c>
      <c r="I51" s="40" t="str" cm="1">
        <f t="array" aca="1" ref="I51" ca="1">IFERROR(INDEX(LettersRange,6-$H51,$G51),"")</f>
        <v/>
      </c>
    </row>
    <row r="52" spans="1:9" x14ac:dyDescent="0.35">
      <c r="A52" s="40">
        <f t="shared" si="4"/>
        <v>9</v>
      </c>
      <c r="B52" s="40">
        <f t="shared" si="5"/>
        <v>11</v>
      </c>
      <c r="C52" s="40" t="str">
        <f ca="1">OFFSET('Data Input'!$A$4,0,DataTable!$A52-1)</f>
        <v>Financial Management</v>
      </c>
      <c r="D52" s="40">
        <f ca="1">OFFSET('Data Input'!$A$4,3+$B52,DataTable!$A52-1)</f>
        <v>0</v>
      </c>
      <c r="E52" s="40">
        <f ca="1">OFFSET('Data Input'!$A$4,3+$B52,DataTable!$A52)</f>
        <v>0</v>
      </c>
      <c r="F52" s="40">
        <f ca="1">OFFSET('Data Input'!$A$4,3+$B52,DataTable!$A52+1)</f>
        <v>0</v>
      </c>
      <c r="G52" s="40" t="str">
        <f t="shared" ca="1" si="0"/>
        <v/>
      </c>
      <c r="H52" s="40" t="str">
        <f t="shared" ca="1" si="1"/>
        <v/>
      </c>
      <c r="I52" s="40" t="str" cm="1">
        <f t="array" aca="1" ref="I52" ca="1">IFERROR(INDEX(LettersRange,6-$H52,$G52),"")</f>
        <v/>
      </c>
    </row>
    <row r="53" spans="1:9" x14ac:dyDescent="0.35">
      <c r="A53" s="40">
        <f t="shared" si="4"/>
        <v>9</v>
      </c>
      <c r="B53" s="40">
        <f t="shared" si="5"/>
        <v>12</v>
      </c>
      <c r="C53" s="40" t="str">
        <f ca="1">OFFSET('Data Input'!$A$4,0,DataTable!$A53-1)</f>
        <v>Financial Management</v>
      </c>
      <c r="D53" s="40">
        <f ca="1">OFFSET('Data Input'!$A$4,3+$B53,DataTable!$A53-1)</f>
        <v>0</v>
      </c>
      <c r="E53" s="40">
        <f ca="1">OFFSET('Data Input'!$A$4,3+$B53,DataTable!$A53)</f>
        <v>0</v>
      </c>
      <c r="F53" s="40">
        <f ca="1">OFFSET('Data Input'!$A$4,3+$B53,DataTable!$A53+1)</f>
        <v>0</v>
      </c>
      <c r="G53" s="40" t="str">
        <f t="shared" ca="1" si="0"/>
        <v/>
      </c>
      <c r="H53" s="40" t="str">
        <f t="shared" ca="1" si="1"/>
        <v/>
      </c>
      <c r="I53" s="40" t="str" cm="1">
        <f t="array" aca="1" ref="I53" ca="1">IFERROR(INDEX(LettersRange,6-$H53,$G53),"")</f>
        <v/>
      </c>
    </row>
    <row r="54" spans="1:9" x14ac:dyDescent="0.35">
      <c r="A54" s="40">
        <f t="shared" si="4"/>
        <v>9</v>
      </c>
      <c r="B54" s="40">
        <f t="shared" si="5"/>
        <v>13</v>
      </c>
      <c r="C54" s="40" t="str">
        <f ca="1">OFFSET('Data Input'!$A$4,0,DataTable!$A54-1)</f>
        <v>Financial Management</v>
      </c>
      <c r="D54" s="40">
        <f ca="1">OFFSET('Data Input'!$A$4,3+$B54,DataTable!$A54-1)</f>
        <v>0</v>
      </c>
      <c r="E54" s="40">
        <f ca="1">OFFSET('Data Input'!$A$4,3+$B54,DataTable!$A54)</f>
        <v>0</v>
      </c>
      <c r="F54" s="40">
        <f ca="1">OFFSET('Data Input'!$A$4,3+$B54,DataTable!$A54+1)</f>
        <v>0</v>
      </c>
      <c r="G54" s="40" t="str">
        <f t="shared" ca="1" si="0"/>
        <v/>
      </c>
      <c r="H54" s="40" t="str">
        <f t="shared" ca="1" si="1"/>
        <v/>
      </c>
      <c r="I54" s="40" t="str" cm="1">
        <f t="array" aca="1" ref="I54" ca="1">IFERROR(INDEX(LettersRange,6-$H54,$G54),"")</f>
        <v/>
      </c>
    </row>
    <row r="55" spans="1:9" x14ac:dyDescent="0.35">
      <c r="A55" s="40">
        <f t="shared" si="4"/>
        <v>9</v>
      </c>
      <c r="B55" s="40">
        <f t="shared" si="5"/>
        <v>14</v>
      </c>
      <c r="C55" s="40" t="str">
        <f ca="1">OFFSET('Data Input'!$A$4,0,DataTable!$A55-1)</f>
        <v>Financial Management</v>
      </c>
      <c r="D55" s="40">
        <f ca="1">OFFSET('Data Input'!$A$4,3+$B55,DataTable!$A55-1)</f>
        <v>0</v>
      </c>
      <c r="E55" s="40">
        <f ca="1">OFFSET('Data Input'!$A$4,3+$B55,DataTable!$A55)</f>
        <v>0</v>
      </c>
      <c r="F55" s="40">
        <f ca="1">OFFSET('Data Input'!$A$4,3+$B55,DataTable!$A55+1)</f>
        <v>0</v>
      </c>
      <c r="G55" s="40" t="str">
        <f t="shared" ca="1" si="0"/>
        <v/>
      </c>
      <c r="H55" s="40" t="str">
        <f t="shared" ca="1" si="1"/>
        <v/>
      </c>
      <c r="I55" s="40" t="str" cm="1">
        <f t="array" aca="1" ref="I55" ca="1">IFERROR(INDEX(LettersRange,6-$H55,$G55),"")</f>
        <v/>
      </c>
    </row>
    <row r="56" spans="1:9" x14ac:dyDescent="0.35">
      <c r="A56" s="40">
        <f t="shared" si="4"/>
        <v>9</v>
      </c>
      <c r="B56" s="40">
        <f t="shared" si="5"/>
        <v>15</v>
      </c>
      <c r="C56" s="40" t="str">
        <f ca="1">OFFSET('Data Input'!$A$4,0,DataTable!$A56-1)</f>
        <v>Financial Management</v>
      </c>
      <c r="D56" s="40">
        <f ca="1">OFFSET('Data Input'!$A$4,3+$B56,DataTable!$A56-1)</f>
        <v>0</v>
      </c>
      <c r="E56" s="40">
        <f ca="1">OFFSET('Data Input'!$A$4,3+$B56,DataTable!$A56)</f>
        <v>0</v>
      </c>
      <c r="F56" s="40">
        <f ca="1">OFFSET('Data Input'!$A$4,3+$B56,DataTable!$A56+1)</f>
        <v>0</v>
      </c>
      <c r="G56" s="40" t="str">
        <f t="shared" ca="1" si="0"/>
        <v/>
      </c>
      <c r="H56" s="40" t="str">
        <f t="shared" ca="1" si="1"/>
        <v/>
      </c>
      <c r="I56" s="40" t="str" cm="1">
        <f t="array" aca="1" ref="I56" ca="1">IFERROR(INDEX(LettersRange,6-$H56,$G56),"")</f>
        <v/>
      </c>
    </row>
    <row r="57" spans="1:9" x14ac:dyDescent="0.35">
      <c r="A57" s="40">
        <f t="shared" si="4"/>
        <v>9</v>
      </c>
      <c r="B57" s="40">
        <f t="shared" si="5"/>
        <v>16</v>
      </c>
      <c r="C57" s="40" t="str">
        <f ca="1">OFFSET('Data Input'!$A$4,0,DataTable!$A57-1)</f>
        <v>Financial Management</v>
      </c>
      <c r="D57" s="40">
        <f ca="1">OFFSET('Data Input'!$A$4,3+$B57,DataTable!$A57-1)</f>
        <v>0</v>
      </c>
      <c r="E57" s="40">
        <f ca="1">OFFSET('Data Input'!$A$4,3+$B57,DataTable!$A57)</f>
        <v>0</v>
      </c>
      <c r="F57" s="40">
        <f ca="1">OFFSET('Data Input'!$A$4,3+$B57,DataTable!$A57+1)</f>
        <v>0</v>
      </c>
      <c r="G57" s="40" t="str">
        <f t="shared" ca="1" si="0"/>
        <v/>
      </c>
      <c r="H57" s="40" t="str">
        <f t="shared" ca="1" si="1"/>
        <v/>
      </c>
      <c r="I57" s="40" t="str" cm="1">
        <f t="array" aca="1" ref="I57" ca="1">IFERROR(INDEX(LettersRange,6-$H57,$G57),"")</f>
        <v/>
      </c>
    </row>
    <row r="58" spans="1:9" x14ac:dyDescent="0.35">
      <c r="A58" s="40">
        <f t="shared" si="4"/>
        <v>9</v>
      </c>
      <c r="B58" s="40">
        <f t="shared" si="5"/>
        <v>17</v>
      </c>
      <c r="C58" s="40" t="str">
        <f ca="1">OFFSET('Data Input'!$A$4,0,DataTable!$A58-1)</f>
        <v>Financial Management</v>
      </c>
      <c r="D58" s="40">
        <f ca="1">OFFSET('Data Input'!$A$4,3+$B58,DataTable!$A58-1)</f>
        <v>0</v>
      </c>
      <c r="E58" s="40">
        <f ca="1">OFFSET('Data Input'!$A$4,3+$B58,DataTable!$A58)</f>
        <v>0</v>
      </c>
      <c r="F58" s="40">
        <f ca="1">OFFSET('Data Input'!$A$4,3+$B58,DataTable!$A58+1)</f>
        <v>0</v>
      </c>
      <c r="G58" s="40" t="str">
        <f t="shared" ca="1" si="0"/>
        <v/>
      </c>
      <c r="H58" s="40" t="str">
        <f t="shared" ca="1" si="1"/>
        <v/>
      </c>
      <c r="I58" s="40" t="str" cm="1">
        <f t="array" aca="1" ref="I58" ca="1">IFERROR(INDEX(LettersRange,6-$H58,$G58),"")</f>
        <v/>
      </c>
    </row>
    <row r="59" spans="1:9" x14ac:dyDescent="0.35">
      <c r="A59" s="40">
        <f t="shared" si="4"/>
        <v>9</v>
      </c>
      <c r="B59" s="40">
        <f t="shared" si="5"/>
        <v>18</v>
      </c>
      <c r="C59" s="40" t="str">
        <f ca="1">OFFSET('Data Input'!$A$4,0,DataTable!$A59-1)</f>
        <v>Financial Management</v>
      </c>
      <c r="D59" s="40">
        <f ca="1">OFFSET('Data Input'!$A$4,3+$B59,DataTable!$A59-1)</f>
        <v>0</v>
      </c>
      <c r="E59" s="40">
        <f ca="1">OFFSET('Data Input'!$A$4,3+$B59,DataTable!$A59)</f>
        <v>0</v>
      </c>
      <c r="F59" s="40">
        <f ca="1">OFFSET('Data Input'!$A$4,3+$B59,DataTable!$A59+1)</f>
        <v>0</v>
      </c>
      <c r="G59" s="40" t="str">
        <f t="shared" ca="1" si="0"/>
        <v/>
      </c>
      <c r="H59" s="40" t="str">
        <f t="shared" ca="1" si="1"/>
        <v/>
      </c>
      <c r="I59" s="40" t="str" cm="1">
        <f t="array" aca="1" ref="I59" ca="1">IFERROR(INDEX(LettersRange,6-$H59,$G59),"")</f>
        <v/>
      </c>
    </row>
    <row r="60" spans="1:9" x14ac:dyDescent="0.35">
      <c r="A60" s="40">
        <f t="shared" si="4"/>
        <v>9</v>
      </c>
      <c r="B60" s="40">
        <f t="shared" si="5"/>
        <v>19</v>
      </c>
      <c r="C60" s="40" t="str">
        <f ca="1">OFFSET('Data Input'!$A$4,0,DataTable!$A60-1)</f>
        <v>Financial Management</v>
      </c>
      <c r="D60" s="40">
        <f ca="1">OFFSET('Data Input'!$A$4,3+$B60,DataTable!$A60-1)</f>
        <v>0</v>
      </c>
      <c r="E60" s="40">
        <f ca="1">OFFSET('Data Input'!$A$4,3+$B60,DataTable!$A60)</f>
        <v>0</v>
      </c>
      <c r="F60" s="40">
        <f ca="1">OFFSET('Data Input'!$A$4,3+$B60,DataTable!$A60+1)</f>
        <v>0</v>
      </c>
      <c r="G60" s="40" t="str">
        <f t="shared" ca="1" si="0"/>
        <v/>
      </c>
      <c r="H60" s="40" t="str">
        <f t="shared" ca="1" si="1"/>
        <v/>
      </c>
      <c r="I60" s="40" t="str" cm="1">
        <f t="array" aca="1" ref="I60" ca="1">IFERROR(INDEX(LettersRange,6-$H60,$G60),"")</f>
        <v/>
      </c>
    </row>
    <row r="61" spans="1:9" x14ac:dyDescent="0.35">
      <c r="A61" s="40">
        <f t="shared" si="4"/>
        <v>9</v>
      </c>
      <c r="B61" s="40">
        <f t="shared" si="5"/>
        <v>20</v>
      </c>
      <c r="C61" s="40" t="str">
        <f ca="1">OFFSET('Data Input'!$A$4,0,DataTable!$A61-1)</f>
        <v>Financial Management</v>
      </c>
      <c r="D61" s="40">
        <f ca="1">OFFSET('Data Input'!$A$4,3+$B61,DataTable!$A61-1)</f>
        <v>0</v>
      </c>
      <c r="E61" s="40">
        <f ca="1">OFFSET('Data Input'!$A$4,3+$B61,DataTable!$A61)</f>
        <v>0</v>
      </c>
      <c r="F61" s="40">
        <f ca="1">OFFSET('Data Input'!$A$4,3+$B61,DataTable!$A61+1)</f>
        <v>0</v>
      </c>
      <c r="G61" s="40" t="str">
        <f t="shared" ca="1" si="0"/>
        <v/>
      </c>
      <c r="H61" s="40" t="str">
        <f t="shared" ca="1" si="1"/>
        <v/>
      </c>
      <c r="I61" s="40" t="str" cm="1">
        <f t="array" aca="1" ref="I61" ca="1">IFERROR(INDEX(LettersRange,6-$H61,$G61),"")</f>
        <v/>
      </c>
    </row>
    <row r="62" spans="1:9" x14ac:dyDescent="0.35">
      <c r="A62" s="40">
        <f t="shared" si="4"/>
        <v>13</v>
      </c>
      <c r="B62" s="40">
        <f t="shared" si="5"/>
        <v>1</v>
      </c>
      <c r="C62" s="40" t="str">
        <f ca="1">OFFSET('Data Input'!$A$4,0,DataTable!$A62-1)</f>
        <v>Human Resources</v>
      </c>
      <c r="D62" s="40" t="str">
        <f ca="1">OFFSET('Data Input'!$A$4,3+$B62,DataTable!$A62-1)</f>
        <v>Hiring practices</v>
      </c>
      <c r="E62" s="40" t="str">
        <f ca="1">OFFSET('Data Input'!$A$4,3+$B62,DataTable!$A62)</f>
        <v>Not At All Valuable</v>
      </c>
      <c r="F62" s="40" t="str">
        <f ca="1">OFFSET('Data Input'!$A$4,3+$B62,DataTable!$A62+1)</f>
        <v>Not At All Urgent</v>
      </c>
      <c r="G62" s="40">
        <f t="shared" ca="1" si="0"/>
        <v>1</v>
      </c>
      <c r="H62" s="40">
        <f t="shared" ca="1" si="1"/>
        <v>1</v>
      </c>
      <c r="I62" s="40" t="str" cm="1">
        <f t="array" aca="1" ref="I62" ca="1">IFERROR(INDEX(LettersRange,6-$H62,$G62),"")</f>
        <v>E</v>
      </c>
    </row>
    <row r="63" spans="1:9" x14ac:dyDescent="0.35">
      <c r="A63" s="40">
        <f t="shared" si="4"/>
        <v>13</v>
      </c>
      <c r="B63" s="40">
        <f t="shared" si="5"/>
        <v>2</v>
      </c>
      <c r="C63" s="40" t="str">
        <f ca="1">OFFSET('Data Input'!$A$4,0,DataTable!$A63-1)</f>
        <v>Human Resources</v>
      </c>
      <c r="D63" s="40" t="str">
        <f ca="1">OFFSET('Data Input'!$A$4,3+$B63,DataTable!$A63-1)</f>
        <v>Onboarding</v>
      </c>
      <c r="E63" s="40" t="str">
        <f ca="1">OFFSET('Data Input'!$A$4,3+$B63,DataTable!$A63)</f>
        <v>Not At All Valuable</v>
      </c>
      <c r="F63" s="40" t="str">
        <f ca="1">OFFSET('Data Input'!$A$4,3+$B63,DataTable!$A63+1)</f>
        <v>Not At All Urgent</v>
      </c>
      <c r="G63" s="40">
        <f t="shared" ca="1" si="0"/>
        <v>1</v>
      </c>
      <c r="H63" s="40">
        <f t="shared" ca="1" si="1"/>
        <v>1</v>
      </c>
      <c r="I63" s="40" t="str" cm="1">
        <f t="array" aca="1" ref="I63" ca="1">IFERROR(INDEX(LettersRange,6-$H63,$G63),"")</f>
        <v>E</v>
      </c>
    </row>
    <row r="64" spans="1:9" x14ac:dyDescent="0.35">
      <c r="A64" s="40">
        <f t="shared" si="4"/>
        <v>13</v>
      </c>
      <c r="B64" s="40">
        <f t="shared" si="5"/>
        <v>3</v>
      </c>
      <c r="C64" s="40" t="str">
        <f ca="1">OFFSET('Data Input'!$A$4,0,DataTable!$A64-1)</f>
        <v>Human Resources</v>
      </c>
      <c r="D64" s="40" t="str">
        <f ca="1">OFFSET('Data Input'!$A$4,3+$B64,DataTable!$A64-1)</f>
        <v>Relating "the way we do things" to new hires</v>
      </c>
      <c r="E64" s="40" t="str">
        <f ca="1">OFFSET('Data Input'!$A$4,3+$B64,DataTable!$A64)</f>
        <v>Not At All Valuable</v>
      </c>
      <c r="F64" s="40" t="str">
        <f ca="1">OFFSET('Data Input'!$A$4,3+$B64,DataTable!$A64+1)</f>
        <v>Not At All Urgent</v>
      </c>
      <c r="G64" s="40">
        <f t="shared" ca="1" si="0"/>
        <v>1</v>
      </c>
      <c r="H64" s="40">
        <f t="shared" ca="1" si="1"/>
        <v>1</v>
      </c>
      <c r="I64" s="40" t="str" cm="1">
        <f t="array" aca="1" ref="I64" ca="1">IFERROR(INDEX(LettersRange,6-$H64,$G64),"")</f>
        <v>E</v>
      </c>
    </row>
    <row r="65" spans="1:9" x14ac:dyDescent="0.35">
      <c r="A65" s="40">
        <f t="shared" si="4"/>
        <v>13</v>
      </c>
      <c r="B65" s="40">
        <f t="shared" si="5"/>
        <v>4</v>
      </c>
      <c r="C65" s="40" t="str">
        <f ca="1">OFFSET('Data Input'!$A$4,0,DataTable!$A65-1)</f>
        <v>Human Resources</v>
      </c>
      <c r="D65" s="40" t="str">
        <f ca="1">OFFSET('Data Input'!$A$4,3+$B65,DataTable!$A65-1)</f>
        <v>Team Building</v>
      </c>
      <c r="E65" s="40" t="str">
        <f ca="1">OFFSET('Data Input'!$A$4,3+$B65,DataTable!$A65)</f>
        <v>Not At All Valuable</v>
      </c>
      <c r="F65" s="40" t="str">
        <f ca="1">OFFSET('Data Input'!$A$4,3+$B65,DataTable!$A65+1)</f>
        <v>Not At All Urgent</v>
      </c>
      <c r="G65" s="40">
        <f t="shared" ca="1" si="0"/>
        <v>1</v>
      </c>
      <c r="H65" s="40">
        <f t="shared" ca="1" si="1"/>
        <v>1</v>
      </c>
      <c r="I65" s="40" t="str" cm="1">
        <f t="array" aca="1" ref="I65" ca="1">IFERROR(INDEX(LettersRange,6-$H65,$G65),"")</f>
        <v>E</v>
      </c>
    </row>
    <row r="66" spans="1:9" x14ac:dyDescent="0.35">
      <c r="A66" s="40">
        <f t="shared" si="4"/>
        <v>13</v>
      </c>
      <c r="B66" s="40">
        <f t="shared" si="5"/>
        <v>5</v>
      </c>
      <c r="C66" s="40" t="str">
        <f ca="1">OFFSET('Data Input'!$A$4,0,DataTable!$A66-1)</f>
        <v>Human Resources</v>
      </c>
      <c r="D66" s="40" t="str">
        <f ca="1">OFFSET('Data Input'!$A$4,3+$B66,DataTable!$A66-1)</f>
        <v>Addressing Burnout</v>
      </c>
      <c r="E66" s="40" t="str">
        <f ca="1">OFFSET('Data Input'!$A$4,3+$B66,DataTable!$A66)</f>
        <v>Not At All Valuable</v>
      </c>
      <c r="F66" s="40" t="str">
        <f ca="1">OFFSET('Data Input'!$A$4,3+$B66,DataTable!$A66+1)</f>
        <v>Not At All Urgent</v>
      </c>
      <c r="G66" s="40">
        <f t="shared" ref="G66:G129" ca="1" si="6">IFERROR(MATCH($E66,ListValue,0),"")</f>
        <v>1</v>
      </c>
      <c r="H66" s="40">
        <f t="shared" ref="H66:H129" ca="1" si="7">IFERROR(MATCH($F66,ListUrgency,0),"")</f>
        <v>1</v>
      </c>
      <c r="I66" s="40" t="str" cm="1">
        <f t="array" aca="1" ref="I66" ca="1">IFERROR(INDEX(LettersRange,6-$H66,$G66),"")</f>
        <v>E</v>
      </c>
    </row>
    <row r="67" spans="1:9" x14ac:dyDescent="0.35">
      <c r="A67" s="40">
        <f t="shared" si="4"/>
        <v>13</v>
      </c>
      <c r="B67" s="40">
        <f t="shared" si="5"/>
        <v>6</v>
      </c>
      <c r="C67" s="40" t="str">
        <f ca="1">OFFSET('Data Input'!$A$4,0,DataTable!$A67-1)</f>
        <v>Human Resources</v>
      </c>
      <c r="D67" s="40" t="str">
        <f ca="1">OFFSET('Data Input'!$A$4,3+$B67,DataTable!$A67-1)</f>
        <v>DEI Practices</v>
      </c>
      <c r="E67" s="40" t="str">
        <f ca="1">OFFSET('Data Input'!$A$4,3+$B67,DataTable!$A67)</f>
        <v>Not At All Valuable</v>
      </c>
      <c r="F67" s="40" t="str">
        <f ca="1">OFFSET('Data Input'!$A$4,3+$B67,DataTable!$A67+1)</f>
        <v>Not At All Urgent</v>
      </c>
      <c r="G67" s="40">
        <f t="shared" ca="1" si="6"/>
        <v>1</v>
      </c>
      <c r="H67" s="40">
        <f t="shared" ca="1" si="7"/>
        <v>1</v>
      </c>
      <c r="I67" s="40" t="str" cm="1">
        <f t="array" aca="1" ref="I67" ca="1">IFERROR(INDEX(LettersRange,6-$H67,$G67),"")</f>
        <v>E</v>
      </c>
    </row>
    <row r="68" spans="1:9" x14ac:dyDescent="0.35">
      <c r="A68" s="40">
        <f t="shared" si="4"/>
        <v>13</v>
      </c>
      <c r="B68" s="40">
        <f t="shared" si="5"/>
        <v>7</v>
      </c>
      <c r="C68" s="40" t="str">
        <f ca="1">OFFSET('Data Input'!$A$4,0,DataTable!$A68-1)</f>
        <v>Human Resources</v>
      </c>
      <c r="D68" s="40" t="str">
        <f ca="1">OFFSET('Data Input'!$A$4,3+$B68,DataTable!$A68-1)</f>
        <v>Performance management</v>
      </c>
      <c r="E68" s="40" t="str">
        <f ca="1">OFFSET('Data Input'!$A$4,3+$B68,DataTable!$A68)</f>
        <v>Not At All Valuable</v>
      </c>
      <c r="F68" s="40" t="str">
        <f ca="1">OFFSET('Data Input'!$A$4,3+$B68,DataTable!$A68+1)</f>
        <v>Not At All Urgent</v>
      </c>
      <c r="G68" s="40">
        <f t="shared" ca="1" si="6"/>
        <v>1</v>
      </c>
      <c r="H68" s="40">
        <f t="shared" ca="1" si="7"/>
        <v>1</v>
      </c>
      <c r="I68" s="40" t="str" cm="1">
        <f t="array" aca="1" ref="I68" ca="1">IFERROR(INDEX(LettersRange,6-$H68,$G68),"")</f>
        <v>E</v>
      </c>
    </row>
    <row r="69" spans="1:9" x14ac:dyDescent="0.35">
      <c r="A69" s="40">
        <f t="shared" si="4"/>
        <v>13</v>
      </c>
      <c r="B69" s="40">
        <f t="shared" si="5"/>
        <v>8</v>
      </c>
      <c r="C69" s="40" t="str">
        <f ca="1">OFFSET('Data Input'!$A$4,0,DataTable!$A69-1)</f>
        <v>Human Resources</v>
      </c>
      <c r="D69" s="40" t="str">
        <f ca="1">OFFSET('Data Input'!$A$4,3+$B69,DataTable!$A69-1)</f>
        <v>Contractor vs. consultant vs. new hire</v>
      </c>
      <c r="E69" s="40" t="str">
        <f ca="1">OFFSET('Data Input'!$A$4,3+$B69,DataTable!$A69)</f>
        <v>Not At All Valuable</v>
      </c>
      <c r="F69" s="40" t="str">
        <f ca="1">OFFSET('Data Input'!$A$4,3+$B69,DataTable!$A69+1)</f>
        <v>Not At All Urgent</v>
      </c>
      <c r="G69" s="40">
        <f t="shared" ca="1" si="6"/>
        <v>1</v>
      </c>
      <c r="H69" s="40">
        <f t="shared" ca="1" si="7"/>
        <v>1</v>
      </c>
      <c r="I69" s="40" t="str" cm="1">
        <f t="array" aca="1" ref="I69" ca="1">IFERROR(INDEX(LettersRange,6-$H69,$G69),"")</f>
        <v>E</v>
      </c>
    </row>
    <row r="70" spans="1:9" x14ac:dyDescent="0.35">
      <c r="A70" s="40">
        <f t="shared" si="4"/>
        <v>13</v>
      </c>
      <c r="B70" s="40">
        <f t="shared" si="5"/>
        <v>9</v>
      </c>
      <c r="C70" s="40" t="str">
        <f ca="1">OFFSET('Data Input'!$A$4,0,DataTable!$A70-1)</f>
        <v>Human Resources</v>
      </c>
      <c r="D70" s="40" t="str">
        <f ca="1">OFFSET('Data Input'!$A$4,3+$B70,DataTable!$A70-1)</f>
        <v>Compensation evaluation</v>
      </c>
      <c r="E70" s="40" t="str">
        <f ca="1">OFFSET('Data Input'!$A$4,3+$B70,DataTable!$A70)</f>
        <v>Not At All Valuable</v>
      </c>
      <c r="F70" s="40" t="str">
        <f ca="1">OFFSET('Data Input'!$A$4,3+$B70,DataTable!$A70+1)</f>
        <v>Not At All Urgent</v>
      </c>
      <c r="G70" s="40">
        <f t="shared" ca="1" si="6"/>
        <v>1</v>
      </c>
      <c r="H70" s="40">
        <f t="shared" ca="1" si="7"/>
        <v>1</v>
      </c>
      <c r="I70" s="40" t="str" cm="1">
        <f t="array" aca="1" ref="I70" ca="1">IFERROR(INDEX(LettersRange,6-$H70,$G70),"")</f>
        <v>E</v>
      </c>
    </row>
    <row r="71" spans="1:9" x14ac:dyDescent="0.35">
      <c r="A71" s="40">
        <f t="shared" si="4"/>
        <v>13</v>
      </c>
      <c r="B71" s="40">
        <f t="shared" si="5"/>
        <v>10</v>
      </c>
      <c r="C71" s="40" t="str">
        <f ca="1">OFFSET('Data Input'!$A$4,0,DataTable!$A71-1)</f>
        <v>Human Resources</v>
      </c>
      <c r="D71" s="40" t="str">
        <f ca="1">OFFSET('Data Input'!$A$4,3+$B71,DataTable!$A71-1)</f>
        <v>Pipeline to advancement</v>
      </c>
      <c r="E71" s="40" t="str">
        <f ca="1">OFFSET('Data Input'!$A$4,3+$B71,DataTable!$A71)</f>
        <v>Not At All Valuable</v>
      </c>
      <c r="F71" s="40" t="str">
        <f ca="1">OFFSET('Data Input'!$A$4,3+$B71,DataTable!$A71+1)</f>
        <v>Not At All Urgent</v>
      </c>
      <c r="G71" s="40">
        <f t="shared" ca="1" si="6"/>
        <v>1</v>
      </c>
      <c r="H71" s="40">
        <f t="shared" ca="1" si="7"/>
        <v>1</v>
      </c>
      <c r="I71" s="40" t="str" cm="1">
        <f t="array" aca="1" ref="I71" ca="1">IFERROR(INDEX(LettersRange,6-$H71,$G71),"")</f>
        <v>E</v>
      </c>
    </row>
    <row r="72" spans="1:9" x14ac:dyDescent="0.35">
      <c r="A72" s="40">
        <f t="shared" si="4"/>
        <v>13</v>
      </c>
      <c r="B72" s="40">
        <f t="shared" si="5"/>
        <v>11</v>
      </c>
      <c r="C72" s="40" t="str">
        <f ca="1">OFFSET('Data Input'!$A$4,0,DataTable!$A72-1)</f>
        <v>Human Resources</v>
      </c>
      <c r="D72" s="40" t="str">
        <f ca="1">OFFSET('Data Input'!$A$4,3+$B72,DataTable!$A72-1)</f>
        <v>Plan to support rapid growth</v>
      </c>
      <c r="E72" s="40" t="str">
        <f ca="1">OFFSET('Data Input'!$A$4,3+$B72,DataTable!$A72)</f>
        <v>Not At All Valuable</v>
      </c>
      <c r="F72" s="40" t="str">
        <f ca="1">OFFSET('Data Input'!$A$4,3+$B72,DataTable!$A72+1)</f>
        <v>Not At All Urgent</v>
      </c>
      <c r="G72" s="40">
        <f t="shared" ca="1" si="6"/>
        <v>1</v>
      </c>
      <c r="H72" s="40">
        <f t="shared" ca="1" si="7"/>
        <v>1</v>
      </c>
      <c r="I72" s="40" t="str" cm="1">
        <f t="array" aca="1" ref="I72" ca="1">IFERROR(INDEX(LettersRange,6-$H72,$G72),"")</f>
        <v>E</v>
      </c>
    </row>
    <row r="73" spans="1:9" x14ac:dyDescent="0.35">
      <c r="A73" s="40">
        <f t="shared" si="4"/>
        <v>13</v>
      </c>
      <c r="B73" s="40">
        <f t="shared" si="5"/>
        <v>12</v>
      </c>
      <c r="C73" s="40" t="str">
        <f ca="1">OFFSET('Data Input'!$A$4,0,DataTable!$A73-1)</f>
        <v>Human Resources</v>
      </c>
      <c r="D73" s="40" t="str">
        <f ca="1">OFFSET('Data Input'!$A$4,3+$B73,DataTable!$A73-1)</f>
        <v>Employee Retention</v>
      </c>
      <c r="E73" s="40" t="str">
        <f ca="1">OFFSET('Data Input'!$A$4,3+$B73,DataTable!$A73)</f>
        <v>Not At All Valuable</v>
      </c>
      <c r="F73" s="40" t="str">
        <f ca="1">OFFSET('Data Input'!$A$4,3+$B73,DataTable!$A73+1)</f>
        <v>Not At All Urgent</v>
      </c>
      <c r="G73" s="40">
        <f t="shared" ca="1" si="6"/>
        <v>1</v>
      </c>
      <c r="H73" s="40">
        <f t="shared" ca="1" si="7"/>
        <v>1</v>
      </c>
      <c r="I73" s="40" t="str" cm="1">
        <f t="array" aca="1" ref="I73" ca="1">IFERROR(INDEX(LettersRange,6-$H73,$G73),"")</f>
        <v>E</v>
      </c>
    </row>
    <row r="74" spans="1:9" x14ac:dyDescent="0.35">
      <c r="A74" s="40">
        <f t="shared" si="4"/>
        <v>13</v>
      </c>
      <c r="B74" s="40">
        <f t="shared" si="5"/>
        <v>13</v>
      </c>
      <c r="C74" s="40" t="str">
        <f ca="1">OFFSET('Data Input'!$A$4,0,DataTable!$A74-1)</f>
        <v>Human Resources</v>
      </c>
      <c r="D74" s="40" t="str">
        <f ca="1">OFFSET('Data Input'!$A$4,3+$B74,DataTable!$A74-1)</f>
        <v>Professional/skills development</v>
      </c>
      <c r="E74" s="40" t="str">
        <f ca="1">OFFSET('Data Input'!$A$4,3+$B74,DataTable!$A74)</f>
        <v>Not At All Valuable</v>
      </c>
      <c r="F74" s="40" t="str">
        <f ca="1">OFFSET('Data Input'!$A$4,3+$B74,DataTable!$A74+1)</f>
        <v>Not At All Urgent</v>
      </c>
      <c r="G74" s="40">
        <f t="shared" ca="1" si="6"/>
        <v>1</v>
      </c>
      <c r="H74" s="40">
        <f t="shared" ca="1" si="7"/>
        <v>1</v>
      </c>
      <c r="I74" s="40" t="str" cm="1">
        <f t="array" aca="1" ref="I74" ca="1">IFERROR(INDEX(LettersRange,6-$H74,$G74),"")</f>
        <v>E</v>
      </c>
    </row>
    <row r="75" spans="1:9" x14ac:dyDescent="0.35">
      <c r="A75" s="40">
        <f t="shared" si="4"/>
        <v>13</v>
      </c>
      <c r="B75" s="40">
        <f t="shared" si="5"/>
        <v>14</v>
      </c>
      <c r="C75" s="40" t="str">
        <f ca="1">OFFSET('Data Input'!$A$4,0,DataTable!$A75-1)</f>
        <v>Human Resources</v>
      </c>
      <c r="D75" s="40" t="str">
        <f ca="1">OFFSET('Data Input'!$A$4,3+$B75,DataTable!$A75-1)</f>
        <v>Recruitment network</v>
      </c>
      <c r="E75" s="40" t="str">
        <f ca="1">OFFSET('Data Input'!$A$4,3+$B75,DataTable!$A75)</f>
        <v>Not At All Valuable</v>
      </c>
      <c r="F75" s="40" t="str">
        <f ca="1">OFFSET('Data Input'!$A$4,3+$B75,DataTable!$A75+1)</f>
        <v>Not At All Urgent</v>
      </c>
      <c r="G75" s="40">
        <f t="shared" ca="1" si="6"/>
        <v>1</v>
      </c>
      <c r="H75" s="40">
        <f t="shared" ca="1" si="7"/>
        <v>1</v>
      </c>
      <c r="I75" s="40" t="str" cm="1">
        <f t="array" aca="1" ref="I75" ca="1">IFERROR(INDEX(LettersRange,6-$H75,$G75),"")</f>
        <v>E</v>
      </c>
    </row>
    <row r="76" spans="1:9" x14ac:dyDescent="0.35">
      <c r="A76" s="40">
        <f t="shared" si="4"/>
        <v>13</v>
      </c>
      <c r="B76" s="40">
        <f t="shared" si="5"/>
        <v>15</v>
      </c>
      <c r="C76" s="40" t="str">
        <f ca="1">OFFSET('Data Input'!$A$4,0,DataTable!$A76-1)</f>
        <v>Human Resources</v>
      </c>
      <c r="D76" s="40" t="str">
        <f ca="1">OFFSET('Data Input'!$A$4,3+$B76,DataTable!$A76-1)</f>
        <v>Benefits system</v>
      </c>
      <c r="E76" s="40" t="str">
        <f ca="1">OFFSET('Data Input'!$A$4,3+$B76,DataTable!$A76)</f>
        <v>Not At All Valuable</v>
      </c>
      <c r="F76" s="40" t="str">
        <f ca="1">OFFSET('Data Input'!$A$4,3+$B76,DataTable!$A76+1)</f>
        <v>Not At All Urgent</v>
      </c>
      <c r="G76" s="40">
        <f t="shared" ca="1" si="6"/>
        <v>1</v>
      </c>
      <c r="H76" s="40">
        <f t="shared" ca="1" si="7"/>
        <v>1</v>
      </c>
      <c r="I76" s="40" t="str" cm="1">
        <f t="array" aca="1" ref="I76" ca="1">IFERROR(INDEX(LettersRange,6-$H76,$G76),"")</f>
        <v>E</v>
      </c>
    </row>
    <row r="77" spans="1:9" x14ac:dyDescent="0.35">
      <c r="A77" s="40">
        <f t="shared" si="4"/>
        <v>13</v>
      </c>
      <c r="B77" s="40">
        <f t="shared" si="5"/>
        <v>16</v>
      </c>
      <c r="C77" s="40" t="str">
        <f ca="1">OFFSET('Data Input'!$A$4,0,DataTable!$A77-1)</f>
        <v>Human Resources</v>
      </c>
      <c r="D77" s="40" t="str">
        <f ca="1">OFFSET('Data Input'!$A$4,3+$B77,DataTable!$A77-1)</f>
        <v>Exit interview and process</v>
      </c>
      <c r="E77" s="40" t="str">
        <f ca="1">OFFSET('Data Input'!$A$4,3+$B77,DataTable!$A77)</f>
        <v>Not At All Valuable</v>
      </c>
      <c r="F77" s="40" t="str">
        <f ca="1">OFFSET('Data Input'!$A$4,3+$B77,DataTable!$A77+1)</f>
        <v>Not At All Urgent</v>
      </c>
      <c r="G77" s="40">
        <f t="shared" ca="1" si="6"/>
        <v>1</v>
      </c>
      <c r="H77" s="40">
        <f t="shared" ca="1" si="7"/>
        <v>1</v>
      </c>
      <c r="I77" s="40" t="str" cm="1">
        <f t="array" aca="1" ref="I77" ca="1">IFERROR(INDEX(LettersRange,6-$H77,$G77),"")</f>
        <v>E</v>
      </c>
    </row>
    <row r="78" spans="1:9" x14ac:dyDescent="0.35">
      <c r="A78" s="40">
        <f t="shared" si="4"/>
        <v>13</v>
      </c>
      <c r="B78" s="40">
        <f t="shared" si="5"/>
        <v>17</v>
      </c>
      <c r="C78" s="40" t="str">
        <f ca="1">OFFSET('Data Input'!$A$4,0,DataTable!$A78-1)</f>
        <v>Human Resources</v>
      </c>
      <c r="D78" s="40">
        <f ca="1">OFFSET('Data Input'!$A$4,3+$B78,DataTable!$A78-1)</f>
        <v>0</v>
      </c>
      <c r="E78" s="40">
        <f ca="1">OFFSET('Data Input'!$A$4,3+$B78,DataTable!$A78)</f>
        <v>0</v>
      </c>
      <c r="F78" s="40">
        <f ca="1">OFFSET('Data Input'!$A$4,3+$B78,DataTable!$A78+1)</f>
        <v>0</v>
      </c>
      <c r="G78" s="40" t="str">
        <f t="shared" ca="1" si="6"/>
        <v/>
      </c>
      <c r="H78" s="40" t="str">
        <f t="shared" ca="1" si="7"/>
        <v/>
      </c>
      <c r="I78" s="40" t="str" cm="1">
        <f t="array" aca="1" ref="I78" ca="1">IFERROR(INDEX(LettersRange,6-$H78,$G78),"")</f>
        <v/>
      </c>
    </row>
    <row r="79" spans="1:9" x14ac:dyDescent="0.35">
      <c r="A79" s="40">
        <f t="shared" si="4"/>
        <v>13</v>
      </c>
      <c r="B79" s="40">
        <f t="shared" si="5"/>
        <v>18</v>
      </c>
      <c r="C79" s="40" t="str">
        <f ca="1">OFFSET('Data Input'!$A$4,0,DataTable!$A79-1)</f>
        <v>Human Resources</v>
      </c>
      <c r="D79" s="40">
        <f ca="1">OFFSET('Data Input'!$A$4,3+$B79,DataTable!$A79-1)</f>
        <v>0</v>
      </c>
      <c r="E79" s="40">
        <f ca="1">OFFSET('Data Input'!$A$4,3+$B79,DataTable!$A79)</f>
        <v>0</v>
      </c>
      <c r="F79" s="40">
        <f ca="1">OFFSET('Data Input'!$A$4,3+$B79,DataTable!$A79+1)</f>
        <v>0</v>
      </c>
      <c r="G79" s="40" t="str">
        <f t="shared" ca="1" si="6"/>
        <v/>
      </c>
      <c r="H79" s="40" t="str">
        <f t="shared" ca="1" si="7"/>
        <v/>
      </c>
      <c r="I79" s="40" t="str" cm="1">
        <f t="array" aca="1" ref="I79" ca="1">IFERROR(INDEX(LettersRange,6-$H79,$G79),"")</f>
        <v/>
      </c>
    </row>
    <row r="80" spans="1:9" x14ac:dyDescent="0.35">
      <c r="A80" s="40">
        <f t="shared" si="4"/>
        <v>13</v>
      </c>
      <c r="B80" s="40">
        <f t="shared" si="5"/>
        <v>19</v>
      </c>
      <c r="C80" s="40" t="str">
        <f ca="1">OFFSET('Data Input'!$A$4,0,DataTable!$A80-1)</f>
        <v>Human Resources</v>
      </c>
      <c r="D80" s="40">
        <f ca="1">OFFSET('Data Input'!$A$4,3+$B80,DataTable!$A80-1)</f>
        <v>0</v>
      </c>
      <c r="E80" s="40">
        <f ca="1">OFFSET('Data Input'!$A$4,3+$B80,DataTable!$A80)</f>
        <v>0</v>
      </c>
      <c r="F80" s="40">
        <f ca="1">OFFSET('Data Input'!$A$4,3+$B80,DataTable!$A80+1)</f>
        <v>0</v>
      </c>
      <c r="G80" s="40" t="str">
        <f t="shared" ca="1" si="6"/>
        <v/>
      </c>
      <c r="H80" s="40" t="str">
        <f t="shared" ca="1" si="7"/>
        <v/>
      </c>
      <c r="I80" s="40" t="str" cm="1">
        <f t="array" aca="1" ref="I80" ca="1">IFERROR(INDEX(LettersRange,6-$H80,$G80),"")</f>
        <v/>
      </c>
    </row>
    <row r="81" spans="1:9" x14ac:dyDescent="0.35">
      <c r="A81" s="40">
        <f t="shared" si="4"/>
        <v>13</v>
      </c>
      <c r="B81" s="40">
        <f t="shared" si="5"/>
        <v>20</v>
      </c>
      <c r="C81" s="40" t="str">
        <f ca="1">OFFSET('Data Input'!$A$4,0,DataTable!$A81-1)</f>
        <v>Human Resources</v>
      </c>
      <c r="D81" s="40">
        <f ca="1">OFFSET('Data Input'!$A$4,3+$B81,DataTable!$A81-1)</f>
        <v>0</v>
      </c>
      <c r="E81" s="40">
        <f ca="1">OFFSET('Data Input'!$A$4,3+$B81,DataTable!$A81)</f>
        <v>0</v>
      </c>
      <c r="F81" s="40">
        <f ca="1">OFFSET('Data Input'!$A$4,3+$B81,DataTable!$A81+1)</f>
        <v>0</v>
      </c>
      <c r="G81" s="40" t="str">
        <f t="shared" ca="1" si="6"/>
        <v/>
      </c>
      <c r="H81" s="40" t="str">
        <f t="shared" ca="1" si="7"/>
        <v/>
      </c>
      <c r="I81" s="40" t="str" cm="1">
        <f t="array" aca="1" ref="I81" ca="1">IFERROR(INDEX(LettersRange,6-$H81,$G81),"")</f>
        <v/>
      </c>
    </row>
    <row r="82" spans="1:9" x14ac:dyDescent="0.35">
      <c r="A82" s="40">
        <f t="shared" si="4"/>
        <v>17</v>
      </c>
      <c r="B82" s="40">
        <f t="shared" si="5"/>
        <v>1</v>
      </c>
      <c r="C82" s="40" t="str">
        <f ca="1">OFFSET('Data Input'!$A$4,0,DataTable!$A82-1)</f>
        <v>Internal Communication</v>
      </c>
      <c r="D82" s="40" t="str">
        <f ca="1">OFFSET('Data Input'!$A$4,3+$B82,DataTable!$A82-1)</f>
        <v>Communicating funding changes</v>
      </c>
      <c r="E82" s="40" t="str">
        <f ca="1">OFFSET('Data Input'!$A$4,3+$B82,DataTable!$A82)</f>
        <v>Not At All Valuable</v>
      </c>
      <c r="F82" s="40" t="str">
        <f ca="1">OFFSET('Data Input'!$A$4,3+$B82,DataTable!$A82+1)</f>
        <v>Not At All Urgent</v>
      </c>
      <c r="G82" s="40">
        <f t="shared" ca="1" si="6"/>
        <v>1</v>
      </c>
      <c r="H82" s="40">
        <f t="shared" ca="1" si="7"/>
        <v>1</v>
      </c>
      <c r="I82" s="40" t="str" cm="1">
        <f t="array" aca="1" ref="I82" ca="1">IFERROR(INDEX(LettersRange,6-$H82,$G82),"")</f>
        <v>E</v>
      </c>
    </row>
    <row r="83" spans="1:9" x14ac:dyDescent="0.35">
      <c r="A83" s="40">
        <f t="shared" si="4"/>
        <v>17</v>
      </c>
      <c r="B83" s="40">
        <f t="shared" si="5"/>
        <v>2</v>
      </c>
      <c r="C83" s="40" t="str">
        <f ca="1">OFFSET('Data Input'!$A$4,0,DataTable!$A83-1)</f>
        <v>Internal Communication</v>
      </c>
      <c r="D83" s="40" t="str">
        <f ca="1">OFFSET('Data Input'!$A$4,3+$B83,DataTable!$A83-1)</f>
        <v>Communicating new staff roles</v>
      </c>
      <c r="E83" s="40" t="str">
        <f ca="1">OFFSET('Data Input'!$A$4,3+$B83,DataTable!$A83)</f>
        <v>Not At All Valuable</v>
      </c>
      <c r="F83" s="40" t="str">
        <f ca="1">OFFSET('Data Input'!$A$4,3+$B83,DataTable!$A83+1)</f>
        <v>Not At All Urgent</v>
      </c>
      <c r="G83" s="40">
        <f t="shared" ca="1" si="6"/>
        <v>1</v>
      </c>
      <c r="H83" s="40">
        <f t="shared" ca="1" si="7"/>
        <v>1</v>
      </c>
      <c r="I83" s="40" t="str" cm="1">
        <f t="array" aca="1" ref="I83" ca="1">IFERROR(INDEX(LettersRange,6-$H83,$G83),"")</f>
        <v>E</v>
      </c>
    </row>
    <row r="84" spans="1:9" x14ac:dyDescent="0.35">
      <c r="A84" s="40">
        <f t="shared" si="4"/>
        <v>17</v>
      </c>
      <c r="B84" s="40">
        <f t="shared" si="5"/>
        <v>3</v>
      </c>
      <c r="C84" s="40" t="str">
        <f ca="1">OFFSET('Data Input'!$A$4,0,DataTable!$A84-1)</f>
        <v>Internal Communication</v>
      </c>
      <c r="D84" s="40" t="str">
        <f ca="1">OFFSET('Data Input'!$A$4,3+$B84,DataTable!$A84-1)</f>
        <v>Conflict Resolution</v>
      </c>
      <c r="E84" s="40" t="str">
        <f ca="1">OFFSET('Data Input'!$A$4,3+$B84,DataTable!$A84)</f>
        <v>Not At All Valuable</v>
      </c>
      <c r="F84" s="40" t="str">
        <f ca="1">OFFSET('Data Input'!$A$4,3+$B84,DataTable!$A84+1)</f>
        <v>Not At All Urgent</v>
      </c>
      <c r="G84" s="40">
        <f t="shared" ca="1" si="6"/>
        <v>1</v>
      </c>
      <c r="H84" s="40">
        <f t="shared" ca="1" si="7"/>
        <v>1</v>
      </c>
      <c r="I84" s="40" t="str" cm="1">
        <f t="array" aca="1" ref="I84" ca="1">IFERROR(INDEX(LettersRange,6-$H84,$G84),"")</f>
        <v>E</v>
      </c>
    </row>
    <row r="85" spans="1:9" x14ac:dyDescent="0.35">
      <c r="A85" s="40">
        <f t="shared" si="4"/>
        <v>17</v>
      </c>
      <c r="B85" s="40">
        <f t="shared" si="5"/>
        <v>4</v>
      </c>
      <c r="C85" s="40" t="str">
        <f ca="1">OFFSET('Data Input'!$A$4,0,DataTable!$A85-1)</f>
        <v>Internal Communication</v>
      </c>
      <c r="D85" s="40" t="str">
        <f ca="1">OFFSET('Data Input'!$A$4,3+$B85,DataTable!$A85-1)</f>
        <v>Feedback</v>
      </c>
      <c r="E85" s="40" t="str">
        <f ca="1">OFFSET('Data Input'!$A$4,3+$B85,DataTable!$A85)</f>
        <v>Not At All Valuable</v>
      </c>
      <c r="F85" s="40" t="str">
        <f ca="1">OFFSET('Data Input'!$A$4,3+$B85,DataTable!$A85+1)</f>
        <v>Not At All Urgent</v>
      </c>
      <c r="G85" s="40">
        <f t="shared" ca="1" si="6"/>
        <v>1</v>
      </c>
      <c r="H85" s="40">
        <f t="shared" ca="1" si="7"/>
        <v>1</v>
      </c>
      <c r="I85" s="40" t="str" cm="1">
        <f t="array" aca="1" ref="I85" ca="1">IFERROR(INDEX(LettersRange,6-$H85,$G85),"")</f>
        <v>E</v>
      </c>
    </row>
    <row r="86" spans="1:9" x14ac:dyDescent="0.35">
      <c r="A86" s="40">
        <f t="shared" si="4"/>
        <v>17</v>
      </c>
      <c r="B86" s="40">
        <f t="shared" si="5"/>
        <v>5</v>
      </c>
      <c r="C86" s="40" t="str">
        <f ca="1">OFFSET('Data Input'!$A$4,0,DataTable!$A86-1)</f>
        <v>Internal Communication</v>
      </c>
      <c r="D86" s="40" t="str">
        <f ca="1">OFFSET('Data Input'!$A$4,3+$B86,DataTable!$A86-1)</f>
        <v>Ongoing communications channels</v>
      </c>
      <c r="E86" s="40" t="str">
        <f ca="1">OFFSET('Data Input'!$A$4,3+$B86,DataTable!$A86)</f>
        <v>Not At All Valuable</v>
      </c>
      <c r="F86" s="40" t="str">
        <f ca="1">OFFSET('Data Input'!$A$4,3+$B86,DataTable!$A86+1)</f>
        <v>Not At All Urgent</v>
      </c>
      <c r="G86" s="40">
        <f t="shared" ca="1" si="6"/>
        <v>1</v>
      </c>
      <c r="H86" s="40">
        <f t="shared" ca="1" si="7"/>
        <v>1</v>
      </c>
      <c r="I86" s="40" t="str" cm="1">
        <f t="array" aca="1" ref="I86" ca="1">IFERROR(INDEX(LettersRange,6-$H86,$G86),"")</f>
        <v>E</v>
      </c>
    </row>
    <row r="87" spans="1:9" x14ac:dyDescent="0.35">
      <c r="A87" s="40">
        <f t="shared" ref="A87:A150" si="8">A67+4</f>
        <v>17</v>
      </c>
      <c r="B87" s="40">
        <f t="shared" ref="B87:B150" si="9">B67</f>
        <v>6</v>
      </c>
      <c r="C87" s="40" t="str">
        <f ca="1">OFFSET('Data Input'!$A$4,0,DataTable!$A87-1)</f>
        <v>Internal Communication</v>
      </c>
      <c r="D87" s="40">
        <f ca="1">OFFSET('Data Input'!$A$4,3+$B87,DataTable!$A87-1)</f>
        <v>0</v>
      </c>
      <c r="E87" s="40">
        <f ca="1">OFFSET('Data Input'!$A$4,3+$B87,DataTable!$A87)</f>
        <v>0</v>
      </c>
      <c r="F87" s="40">
        <f ca="1">OFFSET('Data Input'!$A$4,3+$B87,DataTable!$A87+1)</f>
        <v>0</v>
      </c>
      <c r="G87" s="40" t="str">
        <f t="shared" ca="1" si="6"/>
        <v/>
      </c>
      <c r="H87" s="40" t="str">
        <f t="shared" ca="1" si="7"/>
        <v/>
      </c>
      <c r="I87" s="40" t="str" cm="1">
        <f t="array" aca="1" ref="I87" ca="1">IFERROR(INDEX(LettersRange,6-$H87,$G87),"")</f>
        <v/>
      </c>
    </row>
    <row r="88" spans="1:9" x14ac:dyDescent="0.35">
      <c r="A88" s="40">
        <f t="shared" si="8"/>
        <v>17</v>
      </c>
      <c r="B88" s="40">
        <f t="shared" si="9"/>
        <v>7</v>
      </c>
      <c r="C88" s="40" t="str">
        <f ca="1">OFFSET('Data Input'!$A$4,0,DataTable!$A88-1)</f>
        <v>Internal Communication</v>
      </c>
      <c r="D88" s="40">
        <f ca="1">OFFSET('Data Input'!$A$4,3+$B88,DataTable!$A88-1)</f>
        <v>0</v>
      </c>
      <c r="E88" s="40">
        <f ca="1">OFFSET('Data Input'!$A$4,3+$B88,DataTable!$A88)</f>
        <v>0</v>
      </c>
      <c r="F88" s="40">
        <f ca="1">OFFSET('Data Input'!$A$4,3+$B88,DataTable!$A88+1)</f>
        <v>0</v>
      </c>
      <c r="G88" s="40" t="str">
        <f t="shared" ca="1" si="6"/>
        <v/>
      </c>
      <c r="H88" s="40" t="str">
        <f t="shared" ca="1" si="7"/>
        <v/>
      </c>
      <c r="I88" s="40" t="str" cm="1">
        <f t="array" aca="1" ref="I88" ca="1">IFERROR(INDEX(LettersRange,6-$H88,$G88),"")</f>
        <v/>
      </c>
    </row>
    <row r="89" spans="1:9" x14ac:dyDescent="0.35">
      <c r="A89" s="40">
        <f t="shared" si="8"/>
        <v>17</v>
      </c>
      <c r="B89" s="40">
        <f t="shared" si="9"/>
        <v>8</v>
      </c>
      <c r="C89" s="40" t="str">
        <f ca="1">OFFSET('Data Input'!$A$4,0,DataTable!$A89-1)</f>
        <v>Internal Communication</v>
      </c>
      <c r="D89" s="40">
        <f ca="1">OFFSET('Data Input'!$A$4,3+$B89,DataTable!$A89-1)</f>
        <v>0</v>
      </c>
      <c r="E89" s="40">
        <f ca="1">OFFSET('Data Input'!$A$4,3+$B89,DataTable!$A89)</f>
        <v>0</v>
      </c>
      <c r="F89" s="40">
        <f ca="1">OFFSET('Data Input'!$A$4,3+$B89,DataTable!$A89+1)</f>
        <v>0</v>
      </c>
      <c r="G89" s="40" t="str">
        <f t="shared" ca="1" si="6"/>
        <v/>
      </c>
      <c r="H89" s="40" t="str">
        <f t="shared" ca="1" si="7"/>
        <v/>
      </c>
      <c r="I89" s="40" t="str" cm="1">
        <f t="array" aca="1" ref="I89" ca="1">IFERROR(INDEX(LettersRange,6-$H89,$G89),"")</f>
        <v/>
      </c>
    </row>
    <row r="90" spans="1:9" x14ac:dyDescent="0.35">
      <c r="A90" s="40">
        <f t="shared" si="8"/>
        <v>17</v>
      </c>
      <c r="B90" s="40">
        <f t="shared" si="9"/>
        <v>9</v>
      </c>
      <c r="C90" s="40" t="str">
        <f ca="1">OFFSET('Data Input'!$A$4,0,DataTable!$A90-1)</f>
        <v>Internal Communication</v>
      </c>
      <c r="D90" s="40">
        <f ca="1">OFFSET('Data Input'!$A$4,3+$B90,DataTable!$A90-1)</f>
        <v>0</v>
      </c>
      <c r="E90" s="40">
        <f ca="1">OFFSET('Data Input'!$A$4,3+$B90,DataTable!$A90)</f>
        <v>0</v>
      </c>
      <c r="F90" s="40">
        <f ca="1">OFFSET('Data Input'!$A$4,3+$B90,DataTable!$A90+1)</f>
        <v>0</v>
      </c>
      <c r="G90" s="40" t="str">
        <f t="shared" ca="1" si="6"/>
        <v/>
      </c>
      <c r="H90" s="40" t="str">
        <f t="shared" ca="1" si="7"/>
        <v/>
      </c>
      <c r="I90" s="40" t="str" cm="1">
        <f t="array" aca="1" ref="I90" ca="1">IFERROR(INDEX(LettersRange,6-$H90,$G90),"")</f>
        <v/>
      </c>
    </row>
    <row r="91" spans="1:9" x14ac:dyDescent="0.35">
      <c r="A91" s="40">
        <f t="shared" si="8"/>
        <v>17</v>
      </c>
      <c r="B91" s="40">
        <f t="shared" si="9"/>
        <v>10</v>
      </c>
      <c r="C91" s="40" t="str">
        <f ca="1">OFFSET('Data Input'!$A$4,0,DataTable!$A91-1)</f>
        <v>Internal Communication</v>
      </c>
      <c r="D91" s="40">
        <f ca="1">OFFSET('Data Input'!$A$4,3+$B91,DataTable!$A91-1)</f>
        <v>0</v>
      </c>
      <c r="E91" s="40">
        <f ca="1">OFFSET('Data Input'!$A$4,3+$B91,DataTable!$A91)</f>
        <v>0</v>
      </c>
      <c r="F91" s="40">
        <f ca="1">OFFSET('Data Input'!$A$4,3+$B91,DataTable!$A91+1)</f>
        <v>0</v>
      </c>
      <c r="G91" s="40" t="str">
        <f t="shared" ca="1" si="6"/>
        <v/>
      </c>
      <c r="H91" s="40" t="str">
        <f t="shared" ca="1" si="7"/>
        <v/>
      </c>
      <c r="I91" s="40" t="str" cm="1">
        <f t="array" aca="1" ref="I91" ca="1">IFERROR(INDEX(LettersRange,6-$H91,$G91),"")</f>
        <v/>
      </c>
    </row>
    <row r="92" spans="1:9" x14ac:dyDescent="0.35">
      <c r="A92" s="40">
        <f t="shared" si="8"/>
        <v>17</v>
      </c>
      <c r="B92" s="40">
        <f t="shared" si="9"/>
        <v>11</v>
      </c>
      <c r="C92" s="40" t="str">
        <f ca="1">OFFSET('Data Input'!$A$4,0,DataTable!$A92-1)</f>
        <v>Internal Communication</v>
      </c>
      <c r="D92" s="40">
        <f ca="1">OFFSET('Data Input'!$A$4,3+$B92,DataTable!$A92-1)</f>
        <v>0</v>
      </c>
      <c r="E92" s="40">
        <f ca="1">OFFSET('Data Input'!$A$4,3+$B92,DataTable!$A92)</f>
        <v>0</v>
      </c>
      <c r="F92" s="40">
        <f ca="1">OFFSET('Data Input'!$A$4,3+$B92,DataTable!$A92+1)</f>
        <v>0</v>
      </c>
      <c r="G92" s="40" t="str">
        <f t="shared" ca="1" si="6"/>
        <v/>
      </c>
      <c r="H92" s="40" t="str">
        <f t="shared" ca="1" si="7"/>
        <v/>
      </c>
      <c r="I92" s="40" t="str" cm="1">
        <f t="array" aca="1" ref="I92" ca="1">IFERROR(INDEX(LettersRange,6-$H92,$G92),"")</f>
        <v/>
      </c>
    </row>
    <row r="93" spans="1:9" x14ac:dyDescent="0.35">
      <c r="A93" s="40">
        <f t="shared" si="8"/>
        <v>17</v>
      </c>
      <c r="B93" s="40">
        <f t="shared" si="9"/>
        <v>12</v>
      </c>
      <c r="C93" s="40" t="str">
        <f ca="1">OFFSET('Data Input'!$A$4,0,DataTable!$A93-1)</f>
        <v>Internal Communication</v>
      </c>
      <c r="D93" s="40">
        <f ca="1">OFFSET('Data Input'!$A$4,3+$B93,DataTable!$A93-1)</f>
        <v>0</v>
      </c>
      <c r="E93" s="40">
        <f ca="1">OFFSET('Data Input'!$A$4,3+$B93,DataTable!$A93)</f>
        <v>0</v>
      </c>
      <c r="F93" s="40">
        <f ca="1">OFFSET('Data Input'!$A$4,3+$B93,DataTable!$A93+1)</f>
        <v>0</v>
      </c>
      <c r="G93" s="40" t="str">
        <f t="shared" ca="1" si="6"/>
        <v/>
      </c>
      <c r="H93" s="40" t="str">
        <f t="shared" ca="1" si="7"/>
        <v/>
      </c>
      <c r="I93" s="40" t="str" cm="1">
        <f t="array" aca="1" ref="I93" ca="1">IFERROR(INDEX(LettersRange,6-$H93,$G93),"")</f>
        <v/>
      </c>
    </row>
    <row r="94" spans="1:9" x14ac:dyDescent="0.35">
      <c r="A94" s="40">
        <f t="shared" si="8"/>
        <v>17</v>
      </c>
      <c r="B94" s="40">
        <f t="shared" si="9"/>
        <v>13</v>
      </c>
      <c r="C94" s="40" t="str">
        <f ca="1">OFFSET('Data Input'!$A$4,0,DataTable!$A94-1)</f>
        <v>Internal Communication</v>
      </c>
      <c r="D94" s="40">
        <f ca="1">OFFSET('Data Input'!$A$4,3+$B94,DataTable!$A94-1)</f>
        <v>0</v>
      </c>
      <c r="E94" s="40">
        <f ca="1">OFFSET('Data Input'!$A$4,3+$B94,DataTable!$A94)</f>
        <v>0</v>
      </c>
      <c r="F94" s="40">
        <f ca="1">OFFSET('Data Input'!$A$4,3+$B94,DataTable!$A94+1)</f>
        <v>0</v>
      </c>
      <c r="G94" s="40" t="str">
        <f t="shared" ca="1" si="6"/>
        <v/>
      </c>
      <c r="H94" s="40" t="str">
        <f t="shared" ca="1" si="7"/>
        <v/>
      </c>
      <c r="I94" s="40" t="str" cm="1">
        <f t="array" aca="1" ref="I94" ca="1">IFERROR(INDEX(LettersRange,6-$H94,$G94),"")</f>
        <v/>
      </c>
    </row>
    <row r="95" spans="1:9" x14ac:dyDescent="0.35">
      <c r="A95" s="40">
        <f t="shared" si="8"/>
        <v>17</v>
      </c>
      <c r="B95" s="40">
        <f t="shared" si="9"/>
        <v>14</v>
      </c>
      <c r="C95" s="40" t="str">
        <f ca="1">OFFSET('Data Input'!$A$4,0,DataTable!$A95-1)</f>
        <v>Internal Communication</v>
      </c>
      <c r="D95" s="40">
        <f ca="1">OFFSET('Data Input'!$A$4,3+$B95,DataTable!$A95-1)</f>
        <v>0</v>
      </c>
      <c r="E95" s="40">
        <f ca="1">OFFSET('Data Input'!$A$4,3+$B95,DataTable!$A95)</f>
        <v>0</v>
      </c>
      <c r="F95" s="40">
        <f ca="1">OFFSET('Data Input'!$A$4,3+$B95,DataTable!$A95+1)</f>
        <v>0</v>
      </c>
      <c r="G95" s="40" t="str">
        <f t="shared" ca="1" si="6"/>
        <v/>
      </c>
      <c r="H95" s="40" t="str">
        <f t="shared" ca="1" si="7"/>
        <v/>
      </c>
      <c r="I95" s="40" t="str" cm="1">
        <f t="array" aca="1" ref="I95" ca="1">IFERROR(INDEX(LettersRange,6-$H95,$G95),"")</f>
        <v/>
      </c>
    </row>
    <row r="96" spans="1:9" x14ac:dyDescent="0.35">
      <c r="A96" s="40">
        <f t="shared" si="8"/>
        <v>17</v>
      </c>
      <c r="B96" s="40">
        <f t="shared" si="9"/>
        <v>15</v>
      </c>
      <c r="C96" s="40" t="str">
        <f ca="1">OFFSET('Data Input'!$A$4,0,DataTable!$A96-1)</f>
        <v>Internal Communication</v>
      </c>
      <c r="D96" s="40">
        <f ca="1">OFFSET('Data Input'!$A$4,3+$B96,DataTable!$A96-1)</f>
        <v>0</v>
      </c>
      <c r="E96" s="40">
        <f ca="1">OFFSET('Data Input'!$A$4,3+$B96,DataTable!$A96)</f>
        <v>0</v>
      </c>
      <c r="F96" s="40">
        <f ca="1">OFFSET('Data Input'!$A$4,3+$B96,DataTable!$A96+1)</f>
        <v>0</v>
      </c>
      <c r="G96" s="40" t="str">
        <f t="shared" ca="1" si="6"/>
        <v/>
      </c>
      <c r="H96" s="40" t="str">
        <f t="shared" ca="1" si="7"/>
        <v/>
      </c>
      <c r="I96" s="40" t="str" cm="1">
        <f t="array" aca="1" ref="I96" ca="1">IFERROR(INDEX(LettersRange,6-$H96,$G96),"")</f>
        <v/>
      </c>
    </row>
    <row r="97" spans="1:9" x14ac:dyDescent="0.35">
      <c r="A97" s="40">
        <f t="shared" si="8"/>
        <v>17</v>
      </c>
      <c r="B97" s="40">
        <f t="shared" si="9"/>
        <v>16</v>
      </c>
      <c r="C97" s="40" t="str">
        <f ca="1">OFFSET('Data Input'!$A$4,0,DataTable!$A97-1)</f>
        <v>Internal Communication</v>
      </c>
      <c r="D97" s="40">
        <f ca="1">OFFSET('Data Input'!$A$4,3+$B97,DataTable!$A97-1)</f>
        <v>0</v>
      </c>
      <c r="E97" s="40">
        <f ca="1">OFFSET('Data Input'!$A$4,3+$B97,DataTable!$A97)</f>
        <v>0</v>
      </c>
      <c r="F97" s="40">
        <f ca="1">OFFSET('Data Input'!$A$4,3+$B97,DataTable!$A97+1)</f>
        <v>0</v>
      </c>
      <c r="G97" s="40" t="str">
        <f t="shared" ca="1" si="6"/>
        <v/>
      </c>
      <c r="H97" s="40" t="str">
        <f t="shared" ca="1" si="7"/>
        <v/>
      </c>
      <c r="I97" s="40" t="str" cm="1">
        <f t="array" aca="1" ref="I97" ca="1">IFERROR(INDEX(LettersRange,6-$H97,$G97),"")</f>
        <v/>
      </c>
    </row>
    <row r="98" spans="1:9" x14ac:dyDescent="0.35">
      <c r="A98" s="40">
        <f t="shared" si="8"/>
        <v>17</v>
      </c>
      <c r="B98" s="40">
        <f t="shared" si="9"/>
        <v>17</v>
      </c>
      <c r="C98" s="40" t="str">
        <f ca="1">OFFSET('Data Input'!$A$4,0,DataTable!$A98-1)</f>
        <v>Internal Communication</v>
      </c>
      <c r="D98" s="40">
        <f ca="1">OFFSET('Data Input'!$A$4,3+$B98,DataTable!$A98-1)</f>
        <v>0</v>
      </c>
      <c r="E98" s="40">
        <f ca="1">OFFSET('Data Input'!$A$4,3+$B98,DataTable!$A98)</f>
        <v>0</v>
      </c>
      <c r="F98" s="40">
        <f ca="1">OFFSET('Data Input'!$A$4,3+$B98,DataTable!$A98+1)</f>
        <v>0</v>
      </c>
      <c r="G98" s="40" t="str">
        <f t="shared" ca="1" si="6"/>
        <v/>
      </c>
      <c r="H98" s="40" t="str">
        <f t="shared" ca="1" si="7"/>
        <v/>
      </c>
      <c r="I98" s="40" t="str" cm="1">
        <f t="array" aca="1" ref="I98" ca="1">IFERROR(INDEX(LettersRange,6-$H98,$G98),"")</f>
        <v/>
      </c>
    </row>
    <row r="99" spans="1:9" x14ac:dyDescent="0.35">
      <c r="A99" s="40">
        <f t="shared" si="8"/>
        <v>17</v>
      </c>
      <c r="B99" s="40">
        <f t="shared" si="9"/>
        <v>18</v>
      </c>
      <c r="C99" s="40" t="str">
        <f ca="1">OFFSET('Data Input'!$A$4,0,DataTable!$A99-1)</f>
        <v>Internal Communication</v>
      </c>
      <c r="D99" s="40">
        <f ca="1">OFFSET('Data Input'!$A$4,3+$B99,DataTable!$A99-1)</f>
        <v>0</v>
      </c>
      <c r="E99" s="40">
        <f ca="1">OFFSET('Data Input'!$A$4,3+$B99,DataTable!$A99)</f>
        <v>0</v>
      </c>
      <c r="F99" s="40">
        <f ca="1">OFFSET('Data Input'!$A$4,3+$B99,DataTable!$A99+1)</f>
        <v>0</v>
      </c>
      <c r="G99" s="40" t="str">
        <f t="shared" ca="1" si="6"/>
        <v/>
      </c>
      <c r="H99" s="40" t="str">
        <f t="shared" ca="1" si="7"/>
        <v/>
      </c>
      <c r="I99" s="40" t="str" cm="1">
        <f t="array" aca="1" ref="I99" ca="1">IFERROR(INDEX(LettersRange,6-$H99,$G99),"")</f>
        <v/>
      </c>
    </row>
    <row r="100" spans="1:9" x14ac:dyDescent="0.35">
      <c r="A100" s="40">
        <f t="shared" si="8"/>
        <v>17</v>
      </c>
      <c r="B100" s="40">
        <f t="shared" si="9"/>
        <v>19</v>
      </c>
      <c r="C100" s="40" t="str">
        <f ca="1">OFFSET('Data Input'!$A$4,0,DataTable!$A100-1)</f>
        <v>Internal Communication</v>
      </c>
      <c r="D100" s="40">
        <f ca="1">OFFSET('Data Input'!$A$4,3+$B100,DataTable!$A100-1)</f>
        <v>0</v>
      </c>
      <c r="E100" s="40">
        <f ca="1">OFFSET('Data Input'!$A$4,3+$B100,DataTable!$A100)</f>
        <v>0</v>
      </c>
      <c r="F100" s="40">
        <f ca="1">OFFSET('Data Input'!$A$4,3+$B100,DataTable!$A100+1)</f>
        <v>0</v>
      </c>
      <c r="G100" s="40" t="str">
        <f t="shared" ca="1" si="6"/>
        <v/>
      </c>
      <c r="H100" s="40" t="str">
        <f t="shared" ca="1" si="7"/>
        <v/>
      </c>
      <c r="I100" s="40" t="str" cm="1">
        <f t="array" aca="1" ref="I100" ca="1">IFERROR(INDEX(LettersRange,6-$H100,$G100),"")</f>
        <v/>
      </c>
    </row>
    <row r="101" spans="1:9" x14ac:dyDescent="0.35">
      <c r="A101" s="40">
        <f t="shared" si="8"/>
        <v>17</v>
      </c>
      <c r="B101" s="40">
        <f t="shared" si="9"/>
        <v>20</v>
      </c>
      <c r="C101" s="40" t="str">
        <f ca="1">OFFSET('Data Input'!$A$4,0,DataTable!$A101-1)</f>
        <v>Internal Communication</v>
      </c>
      <c r="D101" s="40">
        <f ca="1">OFFSET('Data Input'!$A$4,3+$B101,DataTable!$A101-1)</f>
        <v>0</v>
      </c>
      <c r="E101" s="40">
        <f ca="1">OFFSET('Data Input'!$A$4,3+$B101,DataTable!$A101)</f>
        <v>0</v>
      </c>
      <c r="F101" s="40">
        <f ca="1">OFFSET('Data Input'!$A$4,3+$B101,DataTable!$A101+1)</f>
        <v>0</v>
      </c>
      <c r="G101" s="40" t="str">
        <f t="shared" ca="1" si="6"/>
        <v/>
      </c>
      <c r="H101" s="40" t="str">
        <f t="shared" ca="1" si="7"/>
        <v/>
      </c>
      <c r="I101" s="40" t="str" cm="1">
        <f t="array" aca="1" ref="I101" ca="1">IFERROR(INDEX(LettersRange,6-$H101,$G101),"")</f>
        <v/>
      </c>
    </row>
    <row r="102" spans="1:9" x14ac:dyDescent="0.35">
      <c r="A102" s="40">
        <f t="shared" si="8"/>
        <v>21</v>
      </c>
      <c r="B102" s="40">
        <f t="shared" si="9"/>
        <v>1</v>
      </c>
      <c r="C102" s="40" t="str">
        <f ca="1">OFFSET('Data Input'!$A$4,0,DataTable!$A102-1)</f>
        <v>Leadership</v>
      </c>
      <c r="D102" s="40" t="str">
        <f ca="1">OFFSET('Data Input'!$A$4,3+$B102,DataTable!$A102-1)</f>
        <v>Transparency practices</v>
      </c>
      <c r="E102" s="40" t="str">
        <f ca="1">OFFSET('Data Input'!$A$4,3+$B102,DataTable!$A102)</f>
        <v>Not At All Valuable</v>
      </c>
      <c r="F102" s="40" t="str">
        <f ca="1">OFFSET('Data Input'!$A$4,3+$B102,DataTable!$A102+1)</f>
        <v>Not At All Urgent</v>
      </c>
      <c r="G102" s="40">
        <f t="shared" ca="1" si="6"/>
        <v>1</v>
      </c>
      <c r="H102" s="40">
        <f t="shared" ca="1" si="7"/>
        <v>1</v>
      </c>
      <c r="I102" s="40" t="str" cm="1">
        <f t="array" aca="1" ref="I102" ca="1">IFERROR(INDEX(LettersRange,6-$H102,$G102),"")</f>
        <v>E</v>
      </c>
    </row>
    <row r="103" spans="1:9" x14ac:dyDescent="0.35">
      <c r="A103" s="40">
        <f t="shared" si="8"/>
        <v>21</v>
      </c>
      <c r="B103" s="40">
        <f t="shared" si="9"/>
        <v>2</v>
      </c>
      <c r="C103" s="40" t="str">
        <f ca="1">OFFSET('Data Input'!$A$4,0,DataTable!$A103-1)</f>
        <v>Leadership</v>
      </c>
      <c r="D103" s="40" t="str">
        <f ca="1">OFFSET('Data Input'!$A$4,3+$B103,DataTable!$A103-1)</f>
        <v>Decision-making processes</v>
      </c>
      <c r="E103" s="40" t="str">
        <f ca="1">OFFSET('Data Input'!$A$4,3+$B103,DataTable!$A103)</f>
        <v>Not At All Valuable</v>
      </c>
      <c r="F103" s="40" t="str">
        <f ca="1">OFFSET('Data Input'!$A$4,3+$B103,DataTable!$A103+1)</f>
        <v>Not At All Urgent</v>
      </c>
      <c r="G103" s="40">
        <f t="shared" ca="1" si="6"/>
        <v>1</v>
      </c>
      <c r="H103" s="40">
        <f t="shared" ca="1" si="7"/>
        <v>1</v>
      </c>
      <c r="I103" s="40" t="str" cm="1">
        <f t="array" aca="1" ref="I103" ca="1">IFERROR(INDEX(LettersRange,6-$H103,$G103),"")</f>
        <v>E</v>
      </c>
    </row>
    <row r="104" spans="1:9" x14ac:dyDescent="0.35">
      <c r="A104" s="40">
        <f t="shared" si="8"/>
        <v>21</v>
      </c>
      <c r="B104" s="40">
        <f t="shared" si="9"/>
        <v>3</v>
      </c>
      <c r="C104" s="40" t="str">
        <f ca="1">OFFSET('Data Input'!$A$4,0,DataTable!$A104-1)</f>
        <v>Leadership</v>
      </c>
      <c r="D104" s="40" t="str">
        <f ca="1">OFFSET('Data Input'!$A$4,3+$B104,DataTable!$A104-1)</f>
        <v>Change management systems</v>
      </c>
      <c r="E104" s="40" t="str">
        <f ca="1">OFFSET('Data Input'!$A$4,3+$B104,DataTable!$A104)</f>
        <v>Not At All Valuable</v>
      </c>
      <c r="F104" s="40" t="str">
        <f ca="1">OFFSET('Data Input'!$A$4,3+$B104,DataTable!$A104+1)</f>
        <v>Not At All Urgent</v>
      </c>
      <c r="G104" s="40">
        <f t="shared" ca="1" si="6"/>
        <v>1</v>
      </c>
      <c r="H104" s="40">
        <f t="shared" ca="1" si="7"/>
        <v>1</v>
      </c>
      <c r="I104" s="40" t="str" cm="1">
        <f t="array" aca="1" ref="I104" ca="1">IFERROR(INDEX(LettersRange,6-$H104,$G104),"")</f>
        <v>E</v>
      </c>
    </row>
    <row r="105" spans="1:9" x14ac:dyDescent="0.35">
      <c r="A105" s="40">
        <f t="shared" si="8"/>
        <v>21</v>
      </c>
      <c r="B105" s="40">
        <f t="shared" si="9"/>
        <v>4</v>
      </c>
      <c r="C105" s="40" t="str">
        <f ca="1">OFFSET('Data Input'!$A$4,0,DataTable!$A105-1)</f>
        <v>Leadership</v>
      </c>
      <c r="D105" s="40" t="str">
        <f ca="1">OFFSET('Data Input'!$A$4,3+$B105,DataTable!$A105-1)</f>
        <v>Skills development-middle managers</v>
      </c>
      <c r="E105" s="40" t="str">
        <f ca="1">OFFSET('Data Input'!$A$4,3+$B105,DataTable!$A105)</f>
        <v>Not At All Valuable</v>
      </c>
      <c r="F105" s="40" t="str">
        <f ca="1">OFFSET('Data Input'!$A$4,3+$B105,DataTable!$A105+1)</f>
        <v>Not At All Urgent</v>
      </c>
      <c r="G105" s="40">
        <f t="shared" ca="1" si="6"/>
        <v>1</v>
      </c>
      <c r="H105" s="40">
        <f t="shared" ca="1" si="7"/>
        <v>1</v>
      </c>
      <c r="I105" s="40" t="str" cm="1">
        <f t="array" aca="1" ref="I105" ca="1">IFERROR(INDEX(LettersRange,6-$H105,$G105),"")</f>
        <v>E</v>
      </c>
    </row>
    <row r="106" spans="1:9" x14ac:dyDescent="0.35">
      <c r="A106" s="40">
        <f t="shared" si="8"/>
        <v>21</v>
      </c>
      <c r="B106" s="40">
        <f t="shared" si="9"/>
        <v>5</v>
      </c>
      <c r="C106" s="40" t="str">
        <f ca="1">OFFSET('Data Input'!$A$4,0,DataTable!$A106-1)</f>
        <v>Leadership</v>
      </c>
      <c r="D106" s="40" t="str">
        <f ca="1">OFFSET('Data Input'!$A$4,3+$B106,DataTable!$A106-1)</f>
        <v>Succession planning</v>
      </c>
      <c r="E106" s="40" t="str">
        <f ca="1">OFFSET('Data Input'!$A$4,3+$B106,DataTable!$A106)</f>
        <v>Not At All Valuable</v>
      </c>
      <c r="F106" s="40" t="str">
        <f ca="1">OFFSET('Data Input'!$A$4,3+$B106,DataTable!$A106+1)</f>
        <v>Not At All Urgent</v>
      </c>
      <c r="G106" s="40">
        <f t="shared" ca="1" si="6"/>
        <v>1</v>
      </c>
      <c r="H106" s="40">
        <f t="shared" ca="1" si="7"/>
        <v>1</v>
      </c>
      <c r="I106" s="40" t="str" cm="1">
        <f t="array" aca="1" ref="I106" ca="1">IFERROR(INDEX(LettersRange,6-$H106,$G106),"")</f>
        <v>E</v>
      </c>
    </row>
    <row r="107" spans="1:9" x14ac:dyDescent="0.35">
      <c r="A107" s="40">
        <f t="shared" si="8"/>
        <v>21</v>
      </c>
      <c r="B107" s="40">
        <f t="shared" si="9"/>
        <v>6</v>
      </c>
      <c r="C107" s="40" t="str">
        <f ca="1">OFFSET('Data Input'!$A$4,0,DataTable!$A107-1)</f>
        <v>Leadership</v>
      </c>
      <c r="D107" s="40" t="str">
        <f ca="1">OFFSET('Data Input'!$A$4,3+$B107,DataTable!$A107-1)</f>
        <v xml:space="preserve">Mentorship opportunities </v>
      </c>
      <c r="E107" s="40" t="str">
        <f ca="1">OFFSET('Data Input'!$A$4,3+$B107,DataTable!$A107)</f>
        <v>Not At All Valuable</v>
      </c>
      <c r="F107" s="40" t="str">
        <f ca="1">OFFSET('Data Input'!$A$4,3+$B107,DataTable!$A107+1)</f>
        <v>Not At All Urgent</v>
      </c>
      <c r="G107" s="40">
        <f t="shared" ca="1" si="6"/>
        <v>1</v>
      </c>
      <c r="H107" s="40">
        <f t="shared" ca="1" si="7"/>
        <v>1</v>
      </c>
      <c r="I107" s="40" t="str" cm="1">
        <f t="array" aca="1" ref="I107" ca="1">IFERROR(INDEX(LettersRange,6-$H107,$G107),"")</f>
        <v>E</v>
      </c>
    </row>
    <row r="108" spans="1:9" x14ac:dyDescent="0.35">
      <c r="A108" s="40">
        <f t="shared" si="8"/>
        <v>21</v>
      </c>
      <c r="B108" s="40">
        <f t="shared" si="9"/>
        <v>7</v>
      </c>
      <c r="C108" s="40" t="str">
        <f ca="1">OFFSET('Data Input'!$A$4,0,DataTable!$A108-1)</f>
        <v>Leadership</v>
      </c>
      <c r="D108" s="40" t="str">
        <f ca="1">OFFSET('Data Input'!$A$4,3+$B108,DataTable!$A108-1)</f>
        <v>Strategy development</v>
      </c>
      <c r="E108" s="40" t="str">
        <f ca="1">OFFSET('Data Input'!$A$4,3+$B108,DataTable!$A108)</f>
        <v>Not At All Valuable</v>
      </c>
      <c r="F108" s="40" t="str">
        <f ca="1">OFFSET('Data Input'!$A$4,3+$B108,DataTable!$A108+1)</f>
        <v>Not At All Urgent</v>
      </c>
      <c r="G108" s="40">
        <f t="shared" ca="1" si="6"/>
        <v>1</v>
      </c>
      <c r="H108" s="40">
        <f t="shared" ca="1" si="7"/>
        <v>1</v>
      </c>
      <c r="I108" s="40" t="str" cm="1">
        <f t="array" aca="1" ref="I108" ca="1">IFERROR(INDEX(LettersRange,6-$H108,$G108),"")</f>
        <v>E</v>
      </c>
    </row>
    <row r="109" spans="1:9" x14ac:dyDescent="0.35">
      <c r="A109" s="40">
        <f t="shared" si="8"/>
        <v>21</v>
      </c>
      <c r="B109" s="40">
        <f t="shared" si="9"/>
        <v>8</v>
      </c>
      <c r="C109" s="40" t="str">
        <f ca="1">OFFSET('Data Input'!$A$4,0,DataTable!$A109-1)</f>
        <v>Leadership</v>
      </c>
      <c r="D109" s="40" t="str">
        <f ca="1">OFFSET('Data Input'!$A$4,3+$B109,DataTable!$A109-1)</f>
        <v>Leadership development</v>
      </c>
      <c r="E109" s="40" t="str">
        <f ca="1">OFFSET('Data Input'!$A$4,3+$B109,DataTable!$A109)</f>
        <v>Not At All Valuable</v>
      </c>
      <c r="F109" s="40" t="str">
        <f ca="1">OFFSET('Data Input'!$A$4,3+$B109,DataTable!$A109+1)</f>
        <v>Not At All Urgent</v>
      </c>
      <c r="G109" s="40">
        <f t="shared" ca="1" si="6"/>
        <v>1</v>
      </c>
      <c r="H109" s="40">
        <f t="shared" ca="1" si="7"/>
        <v>1</v>
      </c>
      <c r="I109" s="40" t="str" cm="1">
        <f t="array" aca="1" ref="I109" ca="1">IFERROR(INDEX(LettersRange,6-$H109,$G109),"")</f>
        <v>E</v>
      </c>
    </row>
    <row r="110" spans="1:9" x14ac:dyDescent="0.35">
      <c r="A110" s="40">
        <f t="shared" si="8"/>
        <v>21</v>
      </c>
      <c r="B110" s="40">
        <f t="shared" si="9"/>
        <v>9</v>
      </c>
      <c r="C110" s="40" t="str">
        <f ca="1">OFFSET('Data Input'!$A$4,0,DataTable!$A110-1)</f>
        <v>Leadership</v>
      </c>
      <c r="D110" s="40" t="str">
        <f ca="1">OFFSET('Data Input'!$A$4,3+$B110,DataTable!$A110-1)</f>
        <v>Strategy implementation dashboard</v>
      </c>
      <c r="E110" s="40" t="str">
        <f ca="1">OFFSET('Data Input'!$A$4,3+$B110,DataTable!$A110)</f>
        <v>Not At All Valuable</v>
      </c>
      <c r="F110" s="40" t="str">
        <f ca="1">OFFSET('Data Input'!$A$4,3+$B110,DataTable!$A110+1)</f>
        <v>Not At All Urgent</v>
      </c>
      <c r="G110" s="40">
        <f t="shared" ca="1" si="6"/>
        <v>1</v>
      </c>
      <c r="H110" s="40">
        <f t="shared" ca="1" si="7"/>
        <v>1</v>
      </c>
      <c r="I110" s="40" t="str" cm="1">
        <f t="array" aca="1" ref="I110" ca="1">IFERROR(INDEX(LettersRange,6-$H110,$G110),"")</f>
        <v>E</v>
      </c>
    </row>
    <row r="111" spans="1:9" x14ac:dyDescent="0.35">
      <c r="A111" s="40">
        <f t="shared" si="8"/>
        <v>21</v>
      </c>
      <c r="B111" s="40">
        <f t="shared" si="9"/>
        <v>10</v>
      </c>
      <c r="C111" s="40" t="str">
        <f ca="1">OFFSET('Data Input'!$A$4,0,DataTable!$A111-1)</f>
        <v>Leadership</v>
      </c>
      <c r="D111" s="40">
        <f ca="1">OFFSET('Data Input'!$A$4,3+$B111,DataTable!$A111-1)</f>
        <v>0</v>
      </c>
      <c r="E111" s="40">
        <f ca="1">OFFSET('Data Input'!$A$4,3+$B111,DataTable!$A111)</f>
        <v>0</v>
      </c>
      <c r="F111" s="40">
        <f ca="1">OFFSET('Data Input'!$A$4,3+$B111,DataTable!$A111+1)</f>
        <v>0</v>
      </c>
      <c r="G111" s="40" t="str">
        <f t="shared" ca="1" si="6"/>
        <v/>
      </c>
      <c r="H111" s="40" t="str">
        <f t="shared" ca="1" si="7"/>
        <v/>
      </c>
      <c r="I111" s="40" t="str" cm="1">
        <f t="array" aca="1" ref="I111" ca="1">IFERROR(INDEX(LettersRange,6-$H111,$G111),"")</f>
        <v/>
      </c>
    </row>
    <row r="112" spans="1:9" x14ac:dyDescent="0.35">
      <c r="A112" s="40">
        <f t="shared" si="8"/>
        <v>21</v>
      </c>
      <c r="B112" s="40">
        <f t="shared" si="9"/>
        <v>11</v>
      </c>
      <c r="C112" s="40" t="str">
        <f ca="1">OFFSET('Data Input'!$A$4,0,DataTable!$A112-1)</f>
        <v>Leadership</v>
      </c>
      <c r="D112" s="40">
        <f ca="1">OFFSET('Data Input'!$A$4,3+$B112,DataTable!$A112-1)</f>
        <v>0</v>
      </c>
      <c r="E112" s="40">
        <f ca="1">OFFSET('Data Input'!$A$4,3+$B112,DataTable!$A112)</f>
        <v>0</v>
      </c>
      <c r="F112" s="40">
        <f ca="1">OFFSET('Data Input'!$A$4,3+$B112,DataTable!$A112+1)</f>
        <v>0</v>
      </c>
      <c r="G112" s="40" t="str">
        <f t="shared" ca="1" si="6"/>
        <v/>
      </c>
      <c r="H112" s="40" t="str">
        <f t="shared" ca="1" si="7"/>
        <v/>
      </c>
      <c r="I112" s="40" t="str" cm="1">
        <f t="array" aca="1" ref="I112" ca="1">IFERROR(INDEX(LettersRange,6-$H112,$G112),"")</f>
        <v/>
      </c>
    </row>
    <row r="113" spans="1:9" x14ac:dyDescent="0.35">
      <c r="A113" s="40">
        <f t="shared" si="8"/>
        <v>21</v>
      </c>
      <c r="B113" s="40">
        <f t="shared" si="9"/>
        <v>12</v>
      </c>
      <c r="C113" s="40" t="str">
        <f ca="1">OFFSET('Data Input'!$A$4,0,DataTable!$A113-1)</f>
        <v>Leadership</v>
      </c>
      <c r="D113" s="40">
        <f ca="1">OFFSET('Data Input'!$A$4,3+$B113,DataTable!$A113-1)</f>
        <v>0</v>
      </c>
      <c r="E113" s="40">
        <f ca="1">OFFSET('Data Input'!$A$4,3+$B113,DataTable!$A113)</f>
        <v>0</v>
      </c>
      <c r="F113" s="40">
        <f ca="1">OFFSET('Data Input'!$A$4,3+$B113,DataTable!$A113+1)</f>
        <v>0</v>
      </c>
      <c r="G113" s="40" t="str">
        <f t="shared" ca="1" si="6"/>
        <v/>
      </c>
      <c r="H113" s="40" t="str">
        <f t="shared" ca="1" si="7"/>
        <v/>
      </c>
      <c r="I113" s="40" t="str" cm="1">
        <f t="array" aca="1" ref="I113" ca="1">IFERROR(INDEX(LettersRange,6-$H113,$G113),"")</f>
        <v/>
      </c>
    </row>
    <row r="114" spans="1:9" x14ac:dyDescent="0.35">
      <c r="A114" s="40">
        <f t="shared" si="8"/>
        <v>21</v>
      </c>
      <c r="B114" s="40">
        <f t="shared" si="9"/>
        <v>13</v>
      </c>
      <c r="C114" s="40" t="str">
        <f ca="1">OFFSET('Data Input'!$A$4,0,DataTable!$A114-1)</f>
        <v>Leadership</v>
      </c>
      <c r="D114" s="40">
        <f ca="1">OFFSET('Data Input'!$A$4,3+$B114,DataTable!$A114-1)</f>
        <v>0</v>
      </c>
      <c r="E114" s="40">
        <f ca="1">OFFSET('Data Input'!$A$4,3+$B114,DataTable!$A114)</f>
        <v>0</v>
      </c>
      <c r="F114" s="40">
        <f ca="1">OFFSET('Data Input'!$A$4,3+$B114,DataTable!$A114+1)</f>
        <v>0</v>
      </c>
      <c r="G114" s="40" t="str">
        <f t="shared" ca="1" si="6"/>
        <v/>
      </c>
      <c r="H114" s="40" t="str">
        <f t="shared" ca="1" si="7"/>
        <v/>
      </c>
      <c r="I114" s="40" t="str" cm="1">
        <f t="array" aca="1" ref="I114" ca="1">IFERROR(INDEX(LettersRange,6-$H114,$G114),"")</f>
        <v/>
      </c>
    </row>
    <row r="115" spans="1:9" x14ac:dyDescent="0.35">
      <c r="A115" s="40">
        <f t="shared" si="8"/>
        <v>21</v>
      </c>
      <c r="B115" s="40">
        <f t="shared" si="9"/>
        <v>14</v>
      </c>
      <c r="C115" s="40" t="str">
        <f ca="1">OFFSET('Data Input'!$A$4,0,DataTable!$A115-1)</f>
        <v>Leadership</v>
      </c>
      <c r="D115" s="40">
        <f ca="1">OFFSET('Data Input'!$A$4,3+$B115,DataTable!$A115-1)</f>
        <v>0</v>
      </c>
      <c r="E115" s="40">
        <f ca="1">OFFSET('Data Input'!$A$4,3+$B115,DataTable!$A115)</f>
        <v>0</v>
      </c>
      <c r="F115" s="40">
        <f ca="1">OFFSET('Data Input'!$A$4,3+$B115,DataTable!$A115+1)</f>
        <v>0</v>
      </c>
      <c r="G115" s="40" t="str">
        <f t="shared" ca="1" si="6"/>
        <v/>
      </c>
      <c r="H115" s="40" t="str">
        <f t="shared" ca="1" si="7"/>
        <v/>
      </c>
      <c r="I115" s="40" t="str" cm="1">
        <f t="array" aca="1" ref="I115" ca="1">IFERROR(INDEX(LettersRange,6-$H115,$G115),"")</f>
        <v/>
      </c>
    </row>
    <row r="116" spans="1:9" x14ac:dyDescent="0.35">
      <c r="A116" s="40">
        <f t="shared" si="8"/>
        <v>21</v>
      </c>
      <c r="B116" s="40">
        <f t="shared" si="9"/>
        <v>15</v>
      </c>
      <c r="C116" s="40" t="str">
        <f ca="1">OFFSET('Data Input'!$A$4,0,DataTable!$A116-1)</f>
        <v>Leadership</v>
      </c>
      <c r="D116" s="40">
        <f ca="1">OFFSET('Data Input'!$A$4,3+$B116,DataTable!$A116-1)</f>
        <v>0</v>
      </c>
      <c r="E116" s="40">
        <f ca="1">OFFSET('Data Input'!$A$4,3+$B116,DataTable!$A116)</f>
        <v>0</v>
      </c>
      <c r="F116" s="40">
        <f ca="1">OFFSET('Data Input'!$A$4,3+$B116,DataTable!$A116+1)</f>
        <v>0</v>
      </c>
      <c r="G116" s="40" t="str">
        <f t="shared" ca="1" si="6"/>
        <v/>
      </c>
      <c r="H116" s="40" t="str">
        <f t="shared" ca="1" si="7"/>
        <v/>
      </c>
      <c r="I116" s="40" t="str" cm="1">
        <f t="array" aca="1" ref="I116" ca="1">IFERROR(INDEX(LettersRange,6-$H116,$G116),"")</f>
        <v/>
      </c>
    </row>
    <row r="117" spans="1:9" x14ac:dyDescent="0.35">
      <c r="A117" s="40">
        <f t="shared" si="8"/>
        <v>21</v>
      </c>
      <c r="B117" s="40">
        <f t="shared" si="9"/>
        <v>16</v>
      </c>
      <c r="C117" s="40" t="str">
        <f ca="1">OFFSET('Data Input'!$A$4,0,DataTable!$A117-1)</f>
        <v>Leadership</v>
      </c>
      <c r="D117" s="40">
        <f ca="1">OFFSET('Data Input'!$A$4,3+$B117,DataTable!$A117-1)</f>
        <v>0</v>
      </c>
      <c r="E117" s="40">
        <f ca="1">OFFSET('Data Input'!$A$4,3+$B117,DataTable!$A117)</f>
        <v>0</v>
      </c>
      <c r="F117" s="40">
        <f ca="1">OFFSET('Data Input'!$A$4,3+$B117,DataTable!$A117+1)</f>
        <v>0</v>
      </c>
      <c r="G117" s="40" t="str">
        <f t="shared" ca="1" si="6"/>
        <v/>
      </c>
      <c r="H117" s="40" t="str">
        <f t="shared" ca="1" si="7"/>
        <v/>
      </c>
      <c r="I117" s="40" t="str" cm="1">
        <f t="array" aca="1" ref="I117" ca="1">IFERROR(INDEX(LettersRange,6-$H117,$G117),"")</f>
        <v/>
      </c>
    </row>
    <row r="118" spans="1:9" x14ac:dyDescent="0.35">
      <c r="A118" s="40">
        <f t="shared" si="8"/>
        <v>21</v>
      </c>
      <c r="B118" s="40">
        <f t="shared" si="9"/>
        <v>17</v>
      </c>
      <c r="C118" s="40" t="str">
        <f ca="1">OFFSET('Data Input'!$A$4,0,DataTable!$A118-1)</f>
        <v>Leadership</v>
      </c>
      <c r="D118" s="40">
        <f ca="1">OFFSET('Data Input'!$A$4,3+$B118,DataTable!$A118-1)</f>
        <v>0</v>
      </c>
      <c r="E118" s="40">
        <f ca="1">OFFSET('Data Input'!$A$4,3+$B118,DataTable!$A118)</f>
        <v>0</v>
      </c>
      <c r="F118" s="40">
        <f ca="1">OFFSET('Data Input'!$A$4,3+$B118,DataTable!$A118+1)</f>
        <v>0</v>
      </c>
      <c r="G118" s="40" t="str">
        <f t="shared" ca="1" si="6"/>
        <v/>
      </c>
      <c r="H118" s="40" t="str">
        <f t="shared" ca="1" si="7"/>
        <v/>
      </c>
      <c r="I118" s="40" t="str" cm="1">
        <f t="array" aca="1" ref="I118" ca="1">IFERROR(INDEX(LettersRange,6-$H118,$G118),"")</f>
        <v/>
      </c>
    </row>
    <row r="119" spans="1:9" x14ac:dyDescent="0.35">
      <c r="A119" s="40">
        <f t="shared" si="8"/>
        <v>21</v>
      </c>
      <c r="B119" s="40">
        <f t="shared" si="9"/>
        <v>18</v>
      </c>
      <c r="C119" s="40" t="str">
        <f ca="1">OFFSET('Data Input'!$A$4,0,DataTable!$A119-1)</f>
        <v>Leadership</v>
      </c>
      <c r="D119" s="40">
        <f ca="1">OFFSET('Data Input'!$A$4,3+$B119,DataTable!$A119-1)</f>
        <v>0</v>
      </c>
      <c r="E119" s="40">
        <f ca="1">OFFSET('Data Input'!$A$4,3+$B119,DataTable!$A119)</f>
        <v>0</v>
      </c>
      <c r="F119" s="40">
        <f ca="1">OFFSET('Data Input'!$A$4,3+$B119,DataTable!$A119+1)</f>
        <v>0</v>
      </c>
      <c r="G119" s="40" t="str">
        <f t="shared" ca="1" si="6"/>
        <v/>
      </c>
      <c r="H119" s="40" t="str">
        <f t="shared" ca="1" si="7"/>
        <v/>
      </c>
      <c r="I119" s="40" t="str" cm="1">
        <f t="array" aca="1" ref="I119" ca="1">IFERROR(INDEX(LettersRange,6-$H119,$G119),"")</f>
        <v/>
      </c>
    </row>
    <row r="120" spans="1:9" x14ac:dyDescent="0.35">
      <c r="A120" s="40">
        <f t="shared" si="8"/>
        <v>21</v>
      </c>
      <c r="B120" s="40">
        <f t="shared" si="9"/>
        <v>19</v>
      </c>
      <c r="C120" s="40" t="str">
        <f ca="1">OFFSET('Data Input'!$A$4,0,DataTable!$A120-1)</f>
        <v>Leadership</v>
      </c>
      <c r="D120" s="40">
        <f ca="1">OFFSET('Data Input'!$A$4,3+$B120,DataTable!$A120-1)</f>
        <v>0</v>
      </c>
      <c r="E120" s="40">
        <f ca="1">OFFSET('Data Input'!$A$4,3+$B120,DataTable!$A120)</f>
        <v>0</v>
      </c>
      <c r="F120" s="40">
        <f ca="1">OFFSET('Data Input'!$A$4,3+$B120,DataTable!$A120+1)</f>
        <v>0</v>
      </c>
      <c r="G120" s="40" t="str">
        <f t="shared" ca="1" si="6"/>
        <v/>
      </c>
      <c r="H120" s="40" t="str">
        <f t="shared" ca="1" si="7"/>
        <v/>
      </c>
      <c r="I120" s="40" t="str" cm="1">
        <f t="array" aca="1" ref="I120" ca="1">IFERROR(INDEX(LettersRange,6-$H120,$G120),"")</f>
        <v/>
      </c>
    </row>
    <row r="121" spans="1:9" x14ac:dyDescent="0.35">
      <c r="A121" s="40">
        <f t="shared" si="8"/>
        <v>21</v>
      </c>
      <c r="B121" s="40">
        <f t="shared" si="9"/>
        <v>20</v>
      </c>
      <c r="C121" s="40" t="str">
        <f ca="1">OFFSET('Data Input'!$A$4,0,DataTable!$A121-1)</f>
        <v>Leadership</v>
      </c>
      <c r="D121" s="40">
        <f ca="1">OFFSET('Data Input'!$A$4,3+$B121,DataTable!$A121-1)</f>
        <v>0</v>
      </c>
      <c r="E121" s="40">
        <f ca="1">OFFSET('Data Input'!$A$4,3+$B121,DataTable!$A121)</f>
        <v>0</v>
      </c>
      <c r="F121" s="40">
        <f ca="1">OFFSET('Data Input'!$A$4,3+$B121,DataTable!$A121+1)</f>
        <v>0</v>
      </c>
      <c r="G121" s="40" t="str">
        <f t="shared" ca="1" si="6"/>
        <v/>
      </c>
      <c r="H121" s="40" t="str">
        <f t="shared" ca="1" si="7"/>
        <v/>
      </c>
      <c r="I121" s="40" t="str" cm="1">
        <f t="array" aca="1" ref="I121" ca="1">IFERROR(INDEX(LettersRange,6-$H121,$G121),"")</f>
        <v/>
      </c>
    </row>
    <row r="122" spans="1:9" x14ac:dyDescent="0.35">
      <c r="A122" s="40">
        <f t="shared" si="8"/>
        <v>25</v>
      </c>
      <c r="B122" s="40">
        <f t="shared" si="9"/>
        <v>1</v>
      </c>
      <c r="C122" s="40" t="str">
        <f ca="1">OFFSET('Data Input'!$A$4,0,DataTable!$A122-1)</f>
        <v>Legal</v>
      </c>
      <c r="D122" s="40" t="str">
        <f ca="1">OFFSET('Data Input'!$A$4,3+$B122,DataTable!$A122-1)</f>
        <v>Legal policies</v>
      </c>
      <c r="E122" s="40" t="str">
        <f ca="1">OFFSET('Data Input'!$A$4,3+$B122,DataTable!$A122)</f>
        <v>Not At All Valuable</v>
      </c>
      <c r="F122" s="40" t="str">
        <f ca="1">OFFSET('Data Input'!$A$4,3+$B122,DataTable!$A122+1)</f>
        <v>Not At All Urgent</v>
      </c>
      <c r="G122" s="40">
        <f t="shared" ca="1" si="6"/>
        <v>1</v>
      </c>
      <c r="H122" s="40">
        <f t="shared" ca="1" si="7"/>
        <v>1</v>
      </c>
      <c r="I122" s="40" t="str" cm="1">
        <f t="array" aca="1" ref="I122" ca="1">IFERROR(INDEX(LettersRange,6-$H122,$G122),"")</f>
        <v>E</v>
      </c>
    </row>
    <row r="123" spans="1:9" x14ac:dyDescent="0.35">
      <c r="A123" s="40">
        <f t="shared" si="8"/>
        <v>25</v>
      </c>
      <c r="B123" s="40">
        <f t="shared" si="9"/>
        <v>2</v>
      </c>
      <c r="C123" s="40" t="str">
        <f ca="1">OFFSET('Data Input'!$A$4,0,DataTable!$A123-1)</f>
        <v>Legal</v>
      </c>
      <c r="D123" s="40" t="str">
        <f ca="1">OFFSET('Data Input'!$A$4,3+$B123,DataTable!$A123-1)</f>
        <v>Lobbying</v>
      </c>
      <c r="E123" s="40" t="str">
        <f ca="1">OFFSET('Data Input'!$A$4,3+$B123,DataTable!$A123)</f>
        <v>Not At All Valuable</v>
      </c>
      <c r="F123" s="40" t="str">
        <f ca="1">OFFSET('Data Input'!$A$4,3+$B123,DataTable!$A123+1)</f>
        <v>Not At All Urgent</v>
      </c>
      <c r="G123" s="40">
        <f t="shared" ca="1" si="6"/>
        <v>1</v>
      </c>
      <c r="H123" s="40">
        <f t="shared" ca="1" si="7"/>
        <v>1</v>
      </c>
      <c r="I123" s="40" t="str" cm="1">
        <f t="array" aca="1" ref="I123" ca="1">IFERROR(INDEX(LettersRange,6-$H123,$G123),"")</f>
        <v>E</v>
      </c>
    </row>
    <row r="124" spans="1:9" x14ac:dyDescent="0.35">
      <c r="A124" s="40">
        <f t="shared" si="8"/>
        <v>25</v>
      </c>
      <c r="B124" s="40">
        <f t="shared" si="9"/>
        <v>3</v>
      </c>
      <c r="C124" s="40" t="str">
        <f ca="1">OFFSET('Data Input'!$A$4,0,DataTable!$A124-1)</f>
        <v>Legal</v>
      </c>
      <c r="D124" s="40" t="str">
        <f ca="1">OFFSET('Data Input'!$A$4,3+$B124,DataTable!$A124-1)</f>
        <v>Compliance</v>
      </c>
      <c r="E124" s="40" t="str">
        <f ca="1">OFFSET('Data Input'!$A$4,3+$B124,DataTable!$A124)</f>
        <v>Not At All Valuable</v>
      </c>
      <c r="F124" s="40" t="str">
        <f ca="1">OFFSET('Data Input'!$A$4,3+$B124,DataTable!$A124+1)</f>
        <v>Not At All Urgent</v>
      </c>
      <c r="G124" s="40">
        <f t="shared" ca="1" si="6"/>
        <v>1</v>
      </c>
      <c r="H124" s="40">
        <f t="shared" ca="1" si="7"/>
        <v>1</v>
      </c>
      <c r="I124" s="40" t="str" cm="1">
        <f t="array" aca="1" ref="I124" ca="1">IFERROR(INDEX(LettersRange,6-$H124,$G124),"")</f>
        <v>E</v>
      </c>
    </row>
    <row r="125" spans="1:9" x14ac:dyDescent="0.35">
      <c r="A125" s="40">
        <f t="shared" si="8"/>
        <v>25</v>
      </c>
      <c r="B125" s="40">
        <f t="shared" si="9"/>
        <v>4</v>
      </c>
      <c r="C125" s="40" t="str">
        <f ca="1">OFFSET('Data Input'!$A$4,0,DataTable!$A125-1)</f>
        <v>Legal</v>
      </c>
      <c r="D125" s="40">
        <f ca="1">OFFSET('Data Input'!$A$4,3+$B125,DataTable!$A125-1)</f>
        <v>0</v>
      </c>
      <c r="E125" s="40">
        <f ca="1">OFFSET('Data Input'!$A$4,3+$B125,DataTable!$A125)</f>
        <v>0</v>
      </c>
      <c r="F125" s="40">
        <f ca="1">OFFSET('Data Input'!$A$4,3+$B125,DataTable!$A125+1)</f>
        <v>0</v>
      </c>
      <c r="G125" s="40" t="str">
        <f t="shared" ca="1" si="6"/>
        <v/>
      </c>
      <c r="H125" s="40" t="str">
        <f t="shared" ca="1" si="7"/>
        <v/>
      </c>
      <c r="I125" s="40" t="str" cm="1">
        <f t="array" aca="1" ref="I125" ca="1">IFERROR(INDEX(LettersRange,6-$H125,$G125),"")</f>
        <v/>
      </c>
    </row>
    <row r="126" spans="1:9" x14ac:dyDescent="0.35">
      <c r="A126" s="40">
        <f t="shared" si="8"/>
        <v>25</v>
      </c>
      <c r="B126" s="40">
        <f t="shared" si="9"/>
        <v>5</v>
      </c>
      <c r="C126" s="40" t="str">
        <f ca="1">OFFSET('Data Input'!$A$4,0,DataTable!$A126-1)</f>
        <v>Legal</v>
      </c>
      <c r="D126" s="40">
        <f ca="1">OFFSET('Data Input'!$A$4,3+$B126,DataTable!$A126-1)</f>
        <v>0</v>
      </c>
      <c r="E126" s="40">
        <f ca="1">OFFSET('Data Input'!$A$4,3+$B126,DataTable!$A126)</f>
        <v>0</v>
      </c>
      <c r="F126" s="40">
        <f ca="1">OFFSET('Data Input'!$A$4,3+$B126,DataTable!$A126+1)</f>
        <v>0</v>
      </c>
      <c r="G126" s="40" t="str">
        <f t="shared" ca="1" si="6"/>
        <v/>
      </c>
      <c r="H126" s="40" t="str">
        <f t="shared" ca="1" si="7"/>
        <v/>
      </c>
      <c r="I126" s="40" t="str" cm="1">
        <f t="array" aca="1" ref="I126" ca="1">IFERROR(INDEX(LettersRange,6-$H126,$G126),"")</f>
        <v/>
      </c>
    </row>
    <row r="127" spans="1:9" x14ac:dyDescent="0.35">
      <c r="A127" s="40">
        <f t="shared" si="8"/>
        <v>25</v>
      </c>
      <c r="B127" s="40">
        <f t="shared" si="9"/>
        <v>6</v>
      </c>
      <c r="C127" s="40" t="str">
        <f ca="1">OFFSET('Data Input'!$A$4,0,DataTable!$A127-1)</f>
        <v>Legal</v>
      </c>
      <c r="D127" s="40">
        <f ca="1">OFFSET('Data Input'!$A$4,3+$B127,DataTable!$A127-1)</f>
        <v>0</v>
      </c>
      <c r="E127" s="40">
        <f ca="1">OFFSET('Data Input'!$A$4,3+$B127,DataTable!$A127)</f>
        <v>0</v>
      </c>
      <c r="F127" s="40">
        <f ca="1">OFFSET('Data Input'!$A$4,3+$B127,DataTable!$A127+1)</f>
        <v>0</v>
      </c>
      <c r="G127" s="40" t="str">
        <f t="shared" ca="1" si="6"/>
        <v/>
      </c>
      <c r="H127" s="40" t="str">
        <f t="shared" ca="1" si="7"/>
        <v/>
      </c>
      <c r="I127" s="40" t="str" cm="1">
        <f t="array" aca="1" ref="I127" ca="1">IFERROR(INDEX(LettersRange,6-$H127,$G127),"")</f>
        <v/>
      </c>
    </row>
    <row r="128" spans="1:9" x14ac:dyDescent="0.35">
      <c r="A128" s="40">
        <f t="shared" si="8"/>
        <v>25</v>
      </c>
      <c r="B128" s="40">
        <f t="shared" si="9"/>
        <v>7</v>
      </c>
      <c r="C128" s="40" t="str">
        <f ca="1">OFFSET('Data Input'!$A$4,0,DataTable!$A128-1)</f>
        <v>Legal</v>
      </c>
      <c r="D128" s="40">
        <f ca="1">OFFSET('Data Input'!$A$4,3+$B128,DataTable!$A128-1)</f>
        <v>0</v>
      </c>
      <c r="E128" s="40">
        <f ca="1">OFFSET('Data Input'!$A$4,3+$B128,DataTable!$A128)</f>
        <v>0</v>
      </c>
      <c r="F128" s="40">
        <f ca="1">OFFSET('Data Input'!$A$4,3+$B128,DataTable!$A128+1)</f>
        <v>0</v>
      </c>
      <c r="G128" s="40" t="str">
        <f t="shared" ca="1" si="6"/>
        <v/>
      </c>
      <c r="H128" s="40" t="str">
        <f t="shared" ca="1" si="7"/>
        <v/>
      </c>
      <c r="I128" s="40" t="str" cm="1">
        <f t="array" aca="1" ref="I128" ca="1">IFERROR(INDEX(LettersRange,6-$H128,$G128),"")</f>
        <v/>
      </c>
    </row>
    <row r="129" spans="1:9" x14ac:dyDescent="0.35">
      <c r="A129" s="40">
        <f t="shared" si="8"/>
        <v>25</v>
      </c>
      <c r="B129" s="40">
        <f t="shared" si="9"/>
        <v>8</v>
      </c>
      <c r="C129" s="40" t="str">
        <f ca="1">OFFSET('Data Input'!$A$4,0,DataTable!$A129-1)</f>
        <v>Legal</v>
      </c>
      <c r="D129" s="40">
        <f ca="1">OFFSET('Data Input'!$A$4,3+$B129,DataTable!$A129-1)</f>
        <v>0</v>
      </c>
      <c r="E129" s="40">
        <f ca="1">OFFSET('Data Input'!$A$4,3+$B129,DataTable!$A129)</f>
        <v>0</v>
      </c>
      <c r="F129" s="40">
        <f ca="1">OFFSET('Data Input'!$A$4,3+$B129,DataTable!$A129+1)</f>
        <v>0</v>
      </c>
      <c r="G129" s="40" t="str">
        <f t="shared" ca="1" si="6"/>
        <v/>
      </c>
      <c r="H129" s="40" t="str">
        <f t="shared" ca="1" si="7"/>
        <v/>
      </c>
      <c r="I129" s="40" t="str" cm="1">
        <f t="array" aca="1" ref="I129" ca="1">IFERROR(INDEX(LettersRange,6-$H129,$G129),"")</f>
        <v/>
      </c>
    </row>
    <row r="130" spans="1:9" x14ac:dyDescent="0.35">
      <c r="A130" s="40">
        <f t="shared" si="8"/>
        <v>25</v>
      </c>
      <c r="B130" s="40">
        <f t="shared" si="9"/>
        <v>9</v>
      </c>
      <c r="C130" s="40" t="str">
        <f ca="1">OFFSET('Data Input'!$A$4,0,DataTable!$A130-1)</f>
        <v>Legal</v>
      </c>
      <c r="D130" s="40">
        <f ca="1">OFFSET('Data Input'!$A$4,3+$B130,DataTable!$A130-1)</f>
        <v>0</v>
      </c>
      <c r="E130" s="40">
        <f ca="1">OFFSET('Data Input'!$A$4,3+$B130,DataTable!$A130)</f>
        <v>0</v>
      </c>
      <c r="F130" s="40">
        <f ca="1">OFFSET('Data Input'!$A$4,3+$B130,DataTable!$A130+1)</f>
        <v>0</v>
      </c>
      <c r="G130" s="40" t="str">
        <f t="shared" ref="G130:G193" ca="1" si="10">IFERROR(MATCH($E130,ListValue,0),"")</f>
        <v/>
      </c>
      <c r="H130" s="40" t="str">
        <f t="shared" ref="H130:H193" ca="1" si="11">IFERROR(MATCH($F130,ListUrgency,0),"")</f>
        <v/>
      </c>
      <c r="I130" s="40" t="str" cm="1">
        <f t="array" aca="1" ref="I130" ca="1">IFERROR(INDEX(LettersRange,6-$H130,$G130),"")</f>
        <v/>
      </c>
    </row>
    <row r="131" spans="1:9" x14ac:dyDescent="0.35">
      <c r="A131" s="40">
        <f t="shared" si="8"/>
        <v>25</v>
      </c>
      <c r="B131" s="40">
        <f t="shared" si="9"/>
        <v>10</v>
      </c>
      <c r="C131" s="40" t="str">
        <f ca="1">OFFSET('Data Input'!$A$4,0,DataTable!$A131-1)</f>
        <v>Legal</v>
      </c>
      <c r="D131" s="40">
        <f ca="1">OFFSET('Data Input'!$A$4,3+$B131,DataTable!$A131-1)</f>
        <v>0</v>
      </c>
      <c r="E131" s="40">
        <f ca="1">OFFSET('Data Input'!$A$4,3+$B131,DataTable!$A131)</f>
        <v>0</v>
      </c>
      <c r="F131" s="40">
        <f ca="1">OFFSET('Data Input'!$A$4,3+$B131,DataTable!$A131+1)</f>
        <v>0</v>
      </c>
      <c r="G131" s="40" t="str">
        <f t="shared" ca="1" si="10"/>
        <v/>
      </c>
      <c r="H131" s="40" t="str">
        <f t="shared" ca="1" si="11"/>
        <v/>
      </c>
      <c r="I131" s="40" t="str" cm="1">
        <f t="array" aca="1" ref="I131" ca="1">IFERROR(INDEX(LettersRange,6-$H131,$G131),"")</f>
        <v/>
      </c>
    </row>
    <row r="132" spans="1:9" x14ac:dyDescent="0.35">
      <c r="A132" s="40">
        <f t="shared" si="8"/>
        <v>25</v>
      </c>
      <c r="B132" s="40">
        <f t="shared" si="9"/>
        <v>11</v>
      </c>
      <c r="C132" s="40" t="str">
        <f ca="1">OFFSET('Data Input'!$A$4,0,DataTable!$A132-1)</f>
        <v>Legal</v>
      </c>
      <c r="D132" s="40">
        <f ca="1">OFFSET('Data Input'!$A$4,3+$B132,DataTable!$A132-1)</f>
        <v>0</v>
      </c>
      <c r="E132" s="40">
        <f ca="1">OFFSET('Data Input'!$A$4,3+$B132,DataTable!$A132)</f>
        <v>0</v>
      </c>
      <c r="F132" s="40">
        <f ca="1">OFFSET('Data Input'!$A$4,3+$B132,DataTable!$A132+1)</f>
        <v>0</v>
      </c>
      <c r="G132" s="40" t="str">
        <f t="shared" ca="1" si="10"/>
        <v/>
      </c>
      <c r="H132" s="40" t="str">
        <f t="shared" ca="1" si="11"/>
        <v/>
      </c>
      <c r="I132" s="40" t="str" cm="1">
        <f t="array" aca="1" ref="I132" ca="1">IFERROR(INDEX(LettersRange,6-$H132,$G132),"")</f>
        <v/>
      </c>
    </row>
    <row r="133" spans="1:9" x14ac:dyDescent="0.35">
      <c r="A133" s="40">
        <f t="shared" si="8"/>
        <v>25</v>
      </c>
      <c r="B133" s="40">
        <f t="shared" si="9"/>
        <v>12</v>
      </c>
      <c r="C133" s="40" t="str">
        <f ca="1">OFFSET('Data Input'!$A$4,0,DataTable!$A133-1)</f>
        <v>Legal</v>
      </c>
      <c r="D133" s="40">
        <f ca="1">OFFSET('Data Input'!$A$4,3+$B133,DataTable!$A133-1)</f>
        <v>0</v>
      </c>
      <c r="E133" s="40">
        <f ca="1">OFFSET('Data Input'!$A$4,3+$B133,DataTable!$A133)</f>
        <v>0</v>
      </c>
      <c r="F133" s="40">
        <f ca="1">OFFSET('Data Input'!$A$4,3+$B133,DataTable!$A133+1)</f>
        <v>0</v>
      </c>
      <c r="G133" s="40" t="str">
        <f t="shared" ca="1" si="10"/>
        <v/>
      </c>
      <c r="H133" s="40" t="str">
        <f t="shared" ca="1" si="11"/>
        <v/>
      </c>
      <c r="I133" s="40" t="str" cm="1">
        <f t="array" aca="1" ref="I133" ca="1">IFERROR(INDEX(LettersRange,6-$H133,$G133),"")</f>
        <v/>
      </c>
    </row>
    <row r="134" spans="1:9" x14ac:dyDescent="0.35">
      <c r="A134" s="40">
        <f t="shared" si="8"/>
        <v>25</v>
      </c>
      <c r="B134" s="40">
        <f t="shared" si="9"/>
        <v>13</v>
      </c>
      <c r="C134" s="40" t="str">
        <f ca="1">OFFSET('Data Input'!$A$4,0,DataTable!$A134-1)</f>
        <v>Legal</v>
      </c>
      <c r="D134" s="40">
        <f ca="1">OFFSET('Data Input'!$A$4,3+$B134,DataTable!$A134-1)</f>
        <v>0</v>
      </c>
      <c r="E134" s="40">
        <f ca="1">OFFSET('Data Input'!$A$4,3+$B134,DataTable!$A134)</f>
        <v>0</v>
      </c>
      <c r="F134" s="40">
        <f ca="1">OFFSET('Data Input'!$A$4,3+$B134,DataTable!$A134+1)</f>
        <v>0</v>
      </c>
      <c r="G134" s="40" t="str">
        <f t="shared" ca="1" si="10"/>
        <v/>
      </c>
      <c r="H134" s="40" t="str">
        <f t="shared" ca="1" si="11"/>
        <v/>
      </c>
      <c r="I134" s="40" t="str" cm="1">
        <f t="array" aca="1" ref="I134" ca="1">IFERROR(INDEX(LettersRange,6-$H134,$G134),"")</f>
        <v/>
      </c>
    </row>
    <row r="135" spans="1:9" x14ac:dyDescent="0.35">
      <c r="A135" s="40">
        <f t="shared" si="8"/>
        <v>25</v>
      </c>
      <c r="B135" s="40">
        <f t="shared" si="9"/>
        <v>14</v>
      </c>
      <c r="C135" s="40" t="str">
        <f ca="1">OFFSET('Data Input'!$A$4,0,DataTable!$A135-1)</f>
        <v>Legal</v>
      </c>
      <c r="D135" s="40">
        <f ca="1">OFFSET('Data Input'!$A$4,3+$B135,DataTable!$A135-1)</f>
        <v>0</v>
      </c>
      <c r="E135" s="40">
        <f ca="1">OFFSET('Data Input'!$A$4,3+$B135,DataTable!$A135)</f>
        <v>0</v>
      </c>
      <c r="F135" s="40">
        <f ca="1">OFFSET('Data Input'!$A$4,3+$B135,DataTable!$A135+1)</f>
        <v>0</v>
      </c>
      <c r="G135" s="40" t="str">
        <f t="shared" ca="1" si="10"/>
        <v/>
      </c>
      <c r="H135" s="40" t="str">
        <f t="shared" ca="1" si="11"/>
        <v/>
      </c>
      <c r="I135" s="40" t="str" cm="1">
        <f t="array" aca="1" ref="I135" ca="1">IFERROR(INDEX(LettersRange,6-$H135,$G135),"")</f>
        <v/>
      </c>
    </row>
    <row r="136" spans="1:9" x14ac:dyDescent="0.35">
      <c r="A136" s="40">
        <f t="shared" si="8"/>
        <v>25</v>
      </c>
      <c r="B136" s="40">
        <f t="shared" si="9"/>
        <v>15</v>
      </c>
      <c r="C136" s="40" t="str">
        <f ca="1">OFFSET('Data Input'!$A$4,0,DataTable!$A136-1)</f>
        <v>Legal</v>
      </c>
      <c r="D136" s="40">
        <f ca="1">OFFSET('Data Input'!$A$4,3+$B136,DataTable!$A136-1)</f>
        <v>0</v>
      </c>
      <c r="E136" s="40">
        <f ca="1">OFFSET('Data Input'!$A$4,3+$B136,DataTable!$A136)</f>
        <v>0</v>
      </c>
      <c r="F136" s="40">
        <f ca="1">OFFSET('Data Input'!$A$4,3+$B136,DataTable!$A136+1)</f>
        <v>0</v>
      </c>
      <c r="G136" s="40" t="str">
        <f t="shared" ca="1" si="10"/>
        <v/>
      </c>
      <c r="H136" s="40" t="str">
        <f t="shared" ca="1" si="11"/>
        <v/>
      </c>
      <c r="I136" s="40" t="str" cm="1">
        <f t="array" aca="1" ref="I136" ca="1">IFERROR(INDEX(LettersRange,6-$H136,$G136),"")</f>
        <v/>
      </c>
    </row>
    <row r="137" spans="1:9" x14ac:dyDescent="0.35">
      <c r="A137" s="40">
        <f t="shared" si="8"/>
        <v>25</v>
      </c>
      <c r="B137" s="40">
        <f t="shared" si="9"/>
        <v>16</v>
      </c>
      <c r="C137" s="40" t="str">
        <f ca="1">OFFSET('Data Input'!$A$4,0,DataTable!$A137-1)</f>
        <v>Legal</v>
      </c>
      <c r="D137" s="40">
        <f ca="1">OFFSET('Data Input'!$A$4,3+$B137,DataTable!$A137-1)</f>
        <v>0</v>
      </c>
      <c r="E137" s="40">
        <f ca="1">OFFSET('Data Input'!$A$4,3+$B137,DataTable!$A137)</f>
        <v>0</v>
      </c>
      <c r="F137" s="40">
        <f ca="1">OFFSET('Data Input'!$A$4,3+$B137,DataTable!$A137+1)</f>
        <v>0</v>
      </c>
      <c r="G137" s="40" t="str">
        <f t="shared" ca="1" si="10"/>
        <v/>
      </c>
      <c r="H137" s="40" t="str">
        <f t="shared" ca="1" si="11"/>
        <v/>
      </c>
      <c r="I137" s="40" t="str" cm="1">
        <f t="array" aca="1" ref="I137" ca="1">IFERROR(INDEX(LettersRange,6-$H137,$G137),"")</f>
        <v/>
      </c>
    </row>
    <row r="138" spans="1:9" x14ac:dyDescent="0.35">
      <c r="A138" s="40">
        <f t="shared" si="8"/>
        <v>25</v>
      </c>
      <c r="B138" s="40">
        <f t="shared" si="9"/>
        <v>17</v>
      </c>
      <c r="C138" s="40" t="str">
        <f ca="1">OFFSET('Data Input'!$A$4,0,DataTable!$A138-1)</f>
        <v>Legal</v>
      </c>
      <c r="D138" s="40">
        <f ca="1">OFFSET('Data Input'!$A$4,3+$B138,DataTable!$A138-1)</f>
        <v>0</v>
      </c>
      <c r="E138" s="40">
        <f ca="1">OFFSET('Data Input'!$A$4,3+$B138,DataTable!$A138)</f>
        <v>0</v>
      </c>
      <c r="F138" s="40">
        <f ca="1">OFFSET('Data Input'!$A$4,3+$B138,DataTable!$A138+1)</f>
        <v>0</v>
      </c>
      <c r="G138" s="40" t="str">
        <f t="shared" ca="1" si="10"/>
        <v/>
      </c>
      <c r="H138" s="40" t="str">
        <f t="shared" ca="1" si="11"/>
        <v/>
      </c>
      <c r="I138" s="40" t="str" cm="1">
        <f t="array" aca="1" ref="I138" ca="1">IFERROR(INDEX(LettersRange,6-$H138,$G138),"")</f>
        <v/>
      </c>
    </row>
    <row r="139" spans="1:9" x14ac:dyDescent="0.35">
      <c r="A139" s="40">
        <f t="shared" si="8"/>
        <v>25</v>
      </c>
      <c r="B139" s="40">
        <f t="shared" si="9"/>
        <v>18</v>
      </c>
      <c r="C139" s="40" t="str">
        <f ca="1">OFFSET('Data Input'!$A$4,0,DataTable!$A139-1)</f>
        <v>Legal</v>
      </c>
      <c r="D139" s="40">
        <f ca="1">OFFSET('Data Input'!$A$4,3+$B139,DataTable!$A139-1)</f>
        <v>0</v>
      </c>
      <c r="E139" s="40">
        <f ca="1">OFFSET('Data Input'!$A$4,3+$B139,DataTable!$A139)</f>
        <v>0</v>
      </c>
      <c r="F139" s="40">
        <f ca="1">OFFSET('Data Input'!$A$4,3+$B139,DataTable!$A139+1)</f>
        <v>0</v>
      </c>
      <c r="G139" s="40" t="str">
        <f t="shared" ca="1" si="10"/>
        <v/>
      </c>
      <c r="H139" s="40" t="str">
        <f t="shared" ca="1" si="11"/>
        <v/>
      </c>
      <c r="I139" s="40" t="str" cm="1">
        <f t="array" aca="1" ref="I139" ca="1">IFERROR(INDEX(LettersRange,6-$H139,$G139),"")</f>
        <v/>
      </c>
    </row>
    <row r="140" spans="1:9" x14ac:dyDescent="0.35">
      <c r="A140" s="40">
        <f t="shared" si="8"/>
        <v>25</v>
      </c>
      <c r="B140" s="40">
        <f t="shared" si="9"/>
        <v>19</v>
      </c>
      <c r="C140" s="40" t="str">
        <f ca="1">OFFSET('Data Input'!$A$4,0,DataTable!$A140-1)</f>
        <v>Legal</v>
      </c>
      <c r="D140" s="40">
        <f ca="1">OFFSET('Data Input'!$A$4,3+$B140,DataTable!$A140-1)</f>
        <v>0</v>
      </c>
      <c r="E140" s="40">
        <f ca="1">OFFSET('Data Input'!$A$4,3+$B140,DataTable!$A140)</f>
        <v>0</v>
      </c>
      <c r="F140" s="40">
        <f ca="1">OFFSET('Data Input'!$A$4,3+$B140,DataTable!$A140+1)</f>
        <v>0</v>
      </c>
      <c r="G140" s="40" t="str">
        <f t="shared" ca="1" si="10"/>
        <v/>
      </c>
      <c r="H140" s="40" t="str">
        <f t="shared" ca="1" si="11"/>
        <v/>
      </c>
      <c r="I140" s="40" t="str" cm="1">
        <f t="array" aca="1" ref="I140" ca="1">IFERROR(INDEX(LettersRange,6-$H140,$G140),"")</f>
        <v/>
      </c>
    </row>
    <row r="141" spans="1:9" x14ac:dyDescent="0.35">
      <c r="A141" s="40">
        <f t="shared" si="8"/>
        <v>25</v>
      </c>
      <c r="B141" s="40">
        <f t="shared" si="9"/>
        <v>20</v>
      </c>
      <c r="C141" s="40" t="str">
        <f ca="1">OFFSET('Data Input'!$A$4,0,DataTable!$A141-1)</f>
        <v>Legal</v>
      </c>
      <c r="D141" s="40">
        <f ca="1">OFFSET('Data Input'!$A$4,3+$B141,DataTable!$A141-1)</f>
        <v>0</v>
      </c>
      <c r="E141" s="40">
        <f ca="1">OFFSET('Data Input'!$A$4,3+$B141,DataTable!$A141)</f>
        <v>0</v>
      </c>
      <c r="F141" s="40">
        <f ca="1">OFFSET('Data Input'!$A$4,3+$B141,DataTable!$A141+1)</f>
        <v>0</v>
      </c>
      <c r="G141" s="40" t="str">
        <f t="shared" ca="1" si="10"/>
        <v/>
      </c>
      <c r="H141" s="40" t="str">
        <f t="shared" ca="1" si="11"/>
        <v/>
      </c>
      <c r="I141" s="40" t="str" cm="1">
        <f t="array" aca="1" ref="I141" ca="1">IFERROR(INDEX(LettersRange,6-$H141,$G141),"")</f>
        <v/>
      </c>
    </row>
    <row r="142" spans="1:9" x14ac:dyDescent="0.35">
      <c r="A142" s="40">
        <f t="shared" si="8"/>
        <v>29</v>
      </c>
      <c r="B142" s="40">
        <f t="shared" si="9"/>
        <v>1</v>
      </c>
      <c r="C142" s="40" t="str">
        <f ca="1">OFFSET('Data Input'!$A$4,0,DataTable!$A142-1)</f>
        <v>Operations and Systems</v>
      </c>
      <c r="D142" s="40" t="str">
        <f ca="1">OFFSET('Data Input'!$A$4,3+$B142,DataTable!$A142-1)</f>
        <v>Policy and protocol development</v>
      </c>
      <c r="E142" s="40" t="str">
        <f ca="1">OFFSET('Data Input'!$A$4,3+$B142,DataTable!$A142)</f>
        <v>Not At All Valuable</v>
      </c>
      <c r="F142" s="40" t="str">
        <f ca="1">OFFSET('Data Input'!$A$4,3+$B142,DataTable!$A142+1)</f>
        <v>Not At All Urgent</v>
      </c>
      <c r="G142" s="40">
        <f t="shared" ca="1" si="10"/>
        <v>1</v>
      </c>
      <c r="H142" s="40">
        <f t="shared" ca="1" si="11"/>
        <v>1</v>
      </c>
      <c r="I142" s="40" t="str" cm="1">
        <f t="array" aca="1" ref="I142" ca="1">IFERROR(INDEX(LettersRange,6-$H142,$G142),"")</f>
        <v>E</v>
      </c>
    </row>
    <row r="143" spans="1:9" x14ac:dyDescent="0.35">
      <c r="A143" s="40">
        <f t="shared" si="8"/>
        <v>29</v>
      </c>
      <c r="B143" s="40">
        <f t="shared" si="9"/>
        <v>2</v>
      </c>
      <c r="C143" s="40" t="str">
        <f ca="1">OFFSET('Data Input'!$A$4,0,DataTable!$A143-1)</f>
        <v>Operations and Systems</v>
      </c>
      <c r="D143" s="40" t="str">
        <f ca="1">OFFSET('Data Input'!$A$4,3+$B143,DataTable!$A143-1)</f>
        <v>Operations optimization</v>
      </c>
      <c r="E143" s="40" t="str">
        <f ca="1">OFFSET('Data Input'!$A$4,3+$B143,DataTable!$A143)</f>
        <v>Not At All Valuable</v>
      </c>
      <c r="F143" s="40" t="str">
        <f ca="1">OFFSET('Data Input'!$A$4,3+$B143,DataTable!$A143+1)</f>
        <v>Not At All Urgent</v>
      </c>
      <c r="G143" s="40">
        <f t="shared" ca="1" si="10"/>
        <v>1</v>
      </c>
      <c r="H143" s="40">
        <f t="shared" ca="1" si="11"/>
        <v>1</v>
      </c>
      <c r="I143" s="40" t="str" cm="1">
        <f t="array" aca="1" ref="I143" ca="1">IFERROR(INDEX(LettersRange,6-$H143,$G143),"")</f>
        <v>E</v>
      </c>
    </row>
    <row r="144" spans="1:9" x14ac:dyDescent="0.35">
      <c r="A144" s="40">
        <f t="shared" si="8"/>
        <v>29</v>
      </c>
      <c r="B144" s="40">
        <f t="shared" si="9"/>
        <v>3</v>
      </c>
      <c r="C144" s="40" t="str">
        <f ca="1">OFFSET('Data Input'!$A$4,0,DataTable!$A144-1)</f>
        <v>Operations and Systems</v>
      </c>
      <c r="D144" s="40" t="str">
        <f ca="1">OFFSET('Data Input'!$A$4,3+$B144,DataTable!$A144-1)</f>
        <v>Data security/cybersecurity</v>
      </c>
      <c r="E144" s="40" t="str">
        <f ca="1">OFFSET('Data Input'!$A$4,3+$B144,DataTable!$A144)</f>
        <v>Not At All Valuable</v>
      </c>
      <c r="F144" s="40" t="str">
        <f ca="1">OFFSET('Data Input'!$A$4,3+$B144,DataTable!$A144+1)</f>
        <v>Not At All Urgent</v>
      </c>
      <c r="G144" s="40">
        <f t="shared" ca="1" si="10"/>
        <v>1</v>
      </c>
      <c r="H144" s="40">
        <f t="shared" ca="1" si="11"/>
        <v>1</v>
      </c>
      <c r="I144" s="40" t="str" cm="1">
        <f t="array" aca="1" ref="I144" ca="1">IFERROR(INDEX(LettersRange,6-$H144,$G144),"")</f>
        <v>E</v>
      </c>
    </row>
    <row r="145" spans="1:9" x14ac:dyDescent="0.35">
      <c r="A145" s="40">
        <f t="shared" si="8"/>
        <v>29</v>
      </c>
      <c r="B145" s="40">
        <f t="shared" si="9"/>
        <v>4</v>
      </c>
      <c r="C145" s="40" t="str">
        <f ca="1">OFFSET('Data Input'!$A$4,0,DataTable!$A145-1)</f>
        <v>Operations and Systems</v>
      </c>
      <c r="D145" s="40" t="str">
        <f ca="1">OFFSET('Data Input'!$A$4,3+$B145,DataTable!$A145-1)</f>
        <v>Information tracking and management (CRM)</v>
      </c>
      <c r="E145" s="40" t="str">
        <f ca="1">OFFSET('Data Input'!$A$4,3+$B145,DataTable!$A145)</f>
        <v>Not At All Valuable</v>
      </c>
      <c r="F145" s="40" t="str">
        <f ca="1">OFFSET('Data Input'!$A$4,3+$B145,DataTable!$A145+1)</f>
        <v>Not At All Urgent</v>
      </c>
      <c r="G145" s="40">
        <f t="shared" ca="1" si="10"/>
        <v>1</v>
      </c>
      <c r="H145" s="40">
        <f t="shared" ca="1" si="11"/>
        <v>1</v>
      </c>
      <c r="I145" s="40" t="str" cm="1">
        <f t="array" aca="1" ref="I145" ca="1">IFERROR(INDEX(LettersRange,6-$H145,$G145),"")</f>
        <v>E</v>
      </c>
    </row>
    <row r="146" spans="1:9" x14ac:dyDescent="0.35">
      <c r="A146" s="40">
        <f t="shared" si="8"/>
        <v>29</v>
      </c>
      <c r="B146" s="40">
        <f t="shared" si="9"/>
        <v>5</v>
      </c>
      <c r="C146" s="40" t="str">
        <f ca="1">OFFSET('Data Input'!$A$4,0,DataTable!$A146-1)</f>
        <v>Operations and Systems</v>
      </c>
      <c r="D146" s="40" t="str">
        <f ca="1">OFFSET('Data Input'!$A$4,3+$B146,DataTable!$A146-1)</f>
        <v>Evaluation and Metrics</v>
      </c>
      <c r="E146" s="40" t="str">
        <f ca="1">OFFSET('Data Input'!$A$4,3+$B146,DataTable!$A146)</f>
        <v>Not At All Valuable</v>
      </c>
      <c r="F146" s="40" t="str">
        <f ca="1">OFFSET('Data Input'!$A$4,3+$B146,DataTable!$A146+1)</f>
        <v>Not At All Urgent</v>
      </c>
      <c r="G146" s="40">
        <f t="shared" ca="1" si="10"/>
        <v>1</v>
      </c>
      <c r="H146" s="40">
        <f t="shared" ca="1" si="11"/>
        <v>1</v>
      </c>
      <c r="I146" s="40" t="str" cm="1">
        <f t="array" aca="1" ref="I146" ca="1">IFERROR(INDEX(LettersRange,6-$H146,$G146),"")</f>
        <v>E</v>
      </c>
    </row>
    <row r="147" spans="1:9" x14ac:dyDescent="0.35">
      <c r="A147" s="40">
        <f t="shared" si="8"/>
        <v>29</v>
      </c>
      <c r="B147" s="40">
        <f t="shared" si="9"/>
        <v>6</v>
      </c>
      <c r="C147" s="40" t="str">
        <f ca="1">OFFSET('Data Input'!$A$4,0,DataTable!$A147-1)</f>
        <v>Operations and Systems</v>
      </c>
      <c r="D147" s="40">
        <f ca="1">OFFSET('Data Input'!$A$4,3+$B147,DataTable!$A147-1)</f>
        <v>0</v>
      </c>
      <c r="E147" s="40">
        <f ca="1">OFFSET('Data Input'!$A$4,3+$B147,DataTable!$A147)</f>
        <v>0</v>
      </c>
      <c r="F147" s="40">
        <f ca="1">OFFSET('Data Input'!$A$4,3+$B147,DataTable!$A147+1)</f>
        <v>0</v>
      </c>
      <c r="G147" s="40" t="str">
        <f t="shared" ca="1" si="10"/>
        <v/>
      </c>
      <c r="H147" s="40" t="str">
        <f t="shared" ca="1" si="11"/>
        <v/>
      </c>
      <c r="I147" s="40" t="str" cm="1">
        <f t="array" aca="1" ref="I147" ca="1">IFERROR(INDEX(LettersRange,6-$H147,$G147),"")</f>
        <v/>
      </c>
    </row>
    <row r="148" spans="1:9" x14ac:dyDescent="0.35">
      <c r="A148" s="40">
        <f t="shared" si="8"/>
        <v>29</v>
      </c>
      <c r="B148" s="40">
        <f t="shared" si="9"/>
        <v>7</v>
      </c>
      <c r="C148" s="40" t="str">
        <f ca="1">OFFSET('Data Input'!$A$4,0,DataTable!$A148-1)</f>
        <v>Operations and Systems</v>
      </c>
      <c r="D148" s="40">
        <f ca="1">OFFSET('Data Input'!$A$4,3+$B148,DataTable!$A148-1)</f>
        <v>0</v>
      </c>
      <c r="E148" s="40">
        <f ca="1">OFFSET('Data Input'!$A$4,3+$B148,DataTable!$A148)</f>
        <v>0</v>
      </c>
      <c r="F148" s="40">
        <f ca="1">OFFSET('Data Input'!$A$4,3+$B148,DataTable!$A148+1)</f>
        <v>0</v>
      </c>
      <c r="G148" s="40" t="str">
        <f t="shared" ca="1" si="10"/>
        <v/>
      </c>
      <c r="H148" s="40" t="str">
        <f t="shared" ca="1" si="11"/>
        <v/>
      </c>
      <c r="I148" s="40" t="str" cm="1">
        <f t="array" aca="1" ref="I148" ca="1">IFERROR(INDEX(LettersRange,6-$H148,$G148),"")</f>
        <v/>
      </c>
    </row>
    <row r="149" spans="1:9" x14ac:dyDescent="0.35">
      <c r="A149" s="40">
        <f t="shared" si="8"/>
        <v>29</v>
      </c>
      <c r="B149" s="40">
        <f t="shared" si="9"/>
        <v>8</v>
      </c>
      <c r="C149" s="40" t="str">
        <f ca="1">OFFSET('Data Input'!$A$4,0,DataTable!$A149-1)</f>
        <v>Operations and Systems</v>
      </c>
      <c r="D149" s="40">
        <f ca="1">OFFSET('Data Input'!$A$4,3+$B149,DataTable!$A149-1)</f>
        <v>0</v>
      </c>
      <c r="E149" s="40">
        <f ca="1">OFFSET('Data Input'!$A$4,3+$B149,DataTable!$A149)</f>
        <v>0</v>
      </c>
      <c r="F149" s="40">
        <f ca="1">OFFSET('Data Input'!$A$4,3+$B149,DataTable!$A149+1)</f>
        <v>0</v>
      </c>
      <c r="G149" s="40" t="str">
        <f t="shared" ca="1" si="10"/>
        <v/>
      </c>
      <c r="H149" s="40" t="str">
        <f t="shared" ca="1" si="11"/>
        <v/>
      </c>
      <c r="I149" s="40" t="str" cm="1">
        <f t="array" aca="1" ref="I149" ca="1">IFERROR(INDEX(LettersRange,6-$H149,$G149),"")</f>
        <v/>
      </c>
    </row>
    <row r="150" spans="1:9" x14ac:dyDescent="0.35">
      <c r="A150" s="40">
        <f t="shared" si="8"/>
        <v>29</v>
      </c>
      <c r="B150" s="40">
        <f t="shared" si="9"/>
        <v>9</v>
      </c>
      <c r="C150" s="40" t="str">
        <f ca="1">OFFSET('Data Input'!$A$4,0,DataTable!$A150-1)</f>
        <v>Operations and Systems</v>
      </c>
      <c r="D150" s="40">
        <f ca="1">OFFSET('Data Input'!$A$4,3+$B150,DataTable!$A150-1)</f>
        <v>0</v>
      </c>
      <c r="E150" s="40">
        <f ca="1">OFFSET('Data Input'!$A$4,3+$B150,DataTable!$A150)</f>
        <v>0</v>
      </c>
      <c r="F150" s="40">
        <f ca="1">OFFSET('Data Input'!$A$4,3+$B150,DataTable!$A150+1)</f>
        <v>0</v>
      </c>
      <c r="G150" s="40" t="str">
        <f t="shared" ca="1" si="10"/>
        <v/>
      </c>
      <c r="H150" s="40" t="str">
        <f t="shared" ca="1" si="11"/>
        <v/>
      </c>
      <c r="I150" s="40" t="str" cm="1">
        <f t="array" aca="1" ref="I150" ca="1">IFERROR(INDEX(LettersRange,6-$H150,$G150),"")</f>
        <v/>
      </c>
    </row>
    <row r="151" spans="1:9" x14ac:dyDescent="0.35">
      <c r="A151" s="40">
        <f t="shared" ref="A151:A214" si="12">A131+4</f>
        <v>29</v>
      </c>
      <c r="B151" s="40">
        <f t="shared" ref="B151:B214" si="13">B131</f>
        <v>10</v>
      </c>
      <c r="C151" s="40" t="str">
        <f ca="1">OFFSET('Data Input'!$A$4,0,DataTable!$A151-1)</f>
        <v>Operations and Systems</v>
      </c>
      <c r="D151" s="40">
        <f ca="1">OFFSET('Data Input'!$A$4,3+$B151,DataTable!$A151-1)</f>
        <v>0</v>
      </c>
      <c r="E151" s="40">
        <f ca="1">OFFSET('Data Input'!$A$4,3+$B151,DataTable!$A151)</f>
        <v>0</v>
      </c>
      <c r="F151" s="40">
        <f ca="1">OFFSET('Data Input'!$A$4,3+$B151,DataTable!$A151+1)</f>
        <v>0</v>
      </c>
      <c r="G151" s="40" t="str">
        <f t="shared" ca="1" si="10"/>
        <v/>
      </c>
      <c r="H151" s="40" t="str">
        <f t="shared" ca="1" si="11"/>
        <v/>
      </c>
      <c r="I151" s="40" t="str" cm="1">
        <f t="array" aca="1" ref="I151" ca="1">IFERROR(INDEX(LettersRange,6-$H151,$G151),"")</f>
        <v/>
      </c>
    </row>
    <row r="152" spans="1:9" x14ac:dyDescent="0.35">
      <c r="A152" s="40">
        <f t="shared" si="12"/>
        <v>29</v>
      </c>
      <c r="B152" s="40">
        <f t="shared" si="13"/>
        <v>11</v>
      </c>
      <c r="C152" s="40" t="str">
        <f ca="1">OFFSET('Data Input'!$A$4,0,DataTable!$A152-1)</f>
        <v>Operations and Systems</v>
      </c>
      <c r="D152" s="40">
        <f ca="1">OFFSET('Data Input'!$A$4,3+$B152,DataTable!$A152-1)</f>
        <v>0</v>
      </c>
      <c r="E152" s="40">
        <f ca="1">OFFSET('Data Input'!$A$4,3+$B152,DataTable!$A152)</f>
        <v>0</v>
      </c>
      <c r="F152" s="40">
        <f ca="1">OFFSET('Data Input'!$A$4,3+$B152,DataTable!$A152+1)</f>
        <v>0</v>
      </c>
      <c r="G152" s="40" t="str">
        <f t="shared" ca="1" si="10"/>
        <v/>
      </c>
      <c r="H152" s="40" t="str">
        <f t="shared" ca="1" si="11"/>
        <v/>
      </c>
      <c r="I152" s="40" t="str" cm="1">
        <f t="array" aca="1" ref="I152" ca="1">IFERROR(INDEX(LettersRange,6-$H152,$G152),"")</f>
        <v/>
      </c>
    </row>
    <row r="153" spans="1:9" x14ac:dyDescent="0.35">
      <c r="A153" s="40">
        <f t="shared" si="12"/>
        <v>29</v>
      </c>
      <c r="B153" s="40">
        <f t="shared" si="13"/>
        <v>12</v>
      </c>
      <c r="C153" s="40" t="str">
        <f ca="1">OFFSET('Data Input'!$A$4,0,DataTable!$A153-1)</f>
        <v>Operations and Systems</v>
      </c>
      <c r="D153" s="40">
        <f ca="1">OFFSET('Data Input'!$A$4,3+$B153,DataTable!$A153-1)</f>
        <v>0</v>
      </c>
      <c r="E153" s="40">
        <f ca="1">OFFSET('Data Input'!$A$4,3+$B153,DataTable!$A153)</f>
        <v>0</v>
      </c>
      <c r="F153" s="40">
        <f ca="1">OFFSET('Data Input'!$A$4,3+$B153,DataTable!$A153+1)</f>
        <v>0</v>
      </c>
      <c r="G153" s="40" t="str">
        <f t="shared" ca="1" si="10"/>
        <v/>
      </c>
      <c r="H153" s="40" t="str">
        <f t="shared" ca="1" si="11"/>
        <v/>
      </c>
      <c r="I153" s="40" t="str" cm="1">
        <f t="array" aca="1" ref="I153" ca="1">IFERROR(INDEX(LettersRange,6-$H153,$G153),"")</f>
        <v/>
      </c>
    </row>
    <row r="154" spans="1:9" x14ac:dyDescent="0.35">
      <c r="A154" s="40">
        <f t="shared" si="12"/>
        <v>29</v>
      </c>
      <c r="B154" s="40">
        <f t="shared" si="13"/>
        <v>13</v>
      </c>
      <c r="C154" s="40" t="str">
        <f ca="1">OFFSET('Data Input'!$A$4,0,DataTable!$A154-1)</f>
        <v>Operations and Systems</v>
      </c>
      <c r="D154" s="40">
        <f ca="1">OFFSET('Data Input'!$A$4,3+$B154,DataTable!$A154-1)</f>
        <v>0</v>
      </c>
      <c r="E154" s="40">
        <f ca="1">OFFSET('Data Input'!$A$4,3+$B154,DataTable!$A154)</f>
        <v>0</v>
      </c>
      <c r="F154" s="40">
        <f ca="1">OFFSET('Data Input'!$A$4,3+$B154,DataTable!$A154+1)</f>
        <v>0</v>
      </c>
      <c r="G154" s="40" t="str">
        <f t="shared" ca="1" si="10"/>
        <v/>
      </c>
      <c r="H154" s="40" t="str">
        <f t="shared" ca="1" si="11"/>
        <v/>
      </c>
      <c r="I154" s="40" t="str" cm="1">
        <f t="array" aca="1" ref="I154" ca="1">IFERROR(INDEX(LettersRange,6-$H154,$G154),"")</f>
        <v/>
      </c>
    </row>
    <row r="155" spans="1:9" x14ac:dyDescent="0.35">
      <c r="A155" s="40">
        <f t="shared" si="12"/>
        <v>29</v>
      </c>
      <c r="B155" s="40">
        <f t="shared" si="13"/>
        <v>14</v>
      </c>
      <c r="C155" s="40" t="str">
        <f ca="1">OFFSET('Data Input'!$A$4,0,DataTable!$A155-1)</f>
        <v>Operations and Systems</v>
      </c>
      <c r="D155" s="40">
        <f ca="1">OFFSET('Data Input'!$A$4,3+$B155,DataTable!$A155-1)</f>
        <v>0</v>
      </c>
      <c r="E155" s="40">
        <f ca="1">OFFSET('Data Input'!$A$4,3+$B155,DataTable!$A155)</f>
        <v>0</v>
      </c>
      <c r="F155" s="40">
        <f ca="1">OFFSET('Data Input'!$A$4,3+$B155,DataTable!$A155+1)</f>
        <v>0</v>
      </c>
      <c r="G155" s="40" t="str">
        <f t="shared" ca="1" si="10"/>
        <v/>
      </c>
      <c r="H155" s="40" t="str">
        <f t="shared" ca="1" si="11"/>
        <v/>
      </c>
      <c r="I155" s="40" t="str" cm="1">
        <f t="array" aca="1" ref="I155" ca="1">IFERROR(INDEX(LettersRange,6-$H155,$G155),"")</f>
        <v/>
      </c>
    </row>
    <row r="156" spans="1:9" x14ac:dyDescent="0.35">
      <c r="A156" s="40">
        <f t="shared" si="12"/>
        <v>29</v>
      </c>
      <c r="B156" s="40">
        <f t="shared" si="13"/>
        <v>15</v>
      </c>
      <c r="C156" s="40" t="str">
        <f ca="1">OFFSET('Data Input'!$A$4,0,DataTable!$A156-1)</f>
        <v>Operations and Systems</v>
      </c>
      <c r="D156" s="40">
        <f ca="1">OFFSET('Data Input'!$A$4,3+$B156,DataTable!$A156-1)</f>
        <v>0</v>
      </c>
      <c r="E156" s="40">
        <f ca="1">OFFSET('Data Input'!$A$4,3+$B156,DataTable!$A156)</f>
        <v>0</v>
      </c>
      <c r="F156" s="40">
        <f ca="1">OFFSET('Data Input'!$A$4,3+$B156,DataTable!$A156+1)</f>
        <v>0</v>
      </c>
      <c r="G156" s="40" t="str">
        <f t="shared" ca="1" si="10"/>
        <v/>
      </c>
      <c r="H156" s="40" t="str">
        <f t="shared" ca="1" si="11"/>
        <v/>
      </c>
      <c r="I156" s="40" t="str" cm="1">
        <f t="array" aca="1" ref="I156" ca="1">IFERROR(INDEX(LettersRange,6-$H156,$G156),"")</f>
        <v/>
      </c>
    </row>
    <row r="157" spans="1:9" x14ac:dyDescent="0.35">
      <c r="A157" s="40">
        <f t="shared" si="12"/>
        <v>29</v>
      </c>
      <c r="B157" s="40">
        <f t="shared" si="13"/>
        <v>16</v>
      </c>
      <c r="C157" s="40" t="str">
        <f ca="1">OFFSET('Data Input'!$A$4,0,DataTable!$A157-1)</f>
        <v>Operations and Systems</v>
      </c>
      <c r="D157" s="40">
        <f ca="1">OFFSET('Data Input'!$A$4,3+$B157,DataTable!$A157-1)</f>
        <v>0</v>
      </c>
      <c r="E157" s="40">
        <f ca="1">OFFSET('Data Input'!$A$4,3+$B157,DataTable!$A157)</f>
        <v>0</v>
      </c>
      <c r="F157" s="40">
        <f ca="1">OFFSET('Data Input'!$A$4,3+$B157,DataTable!$A157+1)</f>
        <v>0</v>
      </c>
      <c r="G157" s="40" t="str">
        <f t="shared" ca="1" si="10"/>
        <v/>
      </c>
      <c r="H157" s="40" t="str">
        <f t="shared" ca="1" si="11"/>
        <v/>
      </c>
      <c r="I157" s="40" t="str" cm="1">
        <f t="array" aca="1" ref="I157" ca="1">IFERROR(INDEX(LettersRange,6-$H157,$G157),"")</f>
        <v/>
      </c>
    </row>
    <row r="158" spans="1:9" x14ac:dyDescent="0.35">
      <c r="A158" s="40">
        <f t="shared" si="12"/>
        <v>29</v>
      </c>
      <c r="B158" s="40">
        <f t="shared" si="13"/>
        <v>17</v>
      </c>
      <c r="C158" s="40" t="str">
        <f ca="1">OFFSET('Data Input'!$A$4,0,DataTable!$A158-1)</f>
        <v>Operations and Systems</v>
      </c>
      <c r="D158" s="40">
        <f ca="1">OFFSET('Data Input'!$A$4,3+$B158,DataTable!$A158-1)</f>
        <v>0</v>
      </c>
      <c r="E158" s="40">
        <f ca="1">OFFSET('Data Input'!$A$4,3+$B158,DataTable!$A158)</f>
        <v>0</v>
      </c>
      <c r="F158" s="40">
        <f ca="1">OFFSET('Data Input'!$A$4,3+$B158,DataTable!$A158+1)</f>
        <v>0</v>
      </c>
      <c r="G158" s="40" t="str">
        <f t="shared" ca="1" si="10"/>
        <v/>
      </c>
      <c r="H158" s="40" t="str">
        <f t="shared" ca="1" si="11"/>
        <v/>
      </c>
      <c r="I158" s="40" t="str" cm="1">
        <f t="array" aca="1" ref="I158" ca="1">IFERROR(INDEX(LettersRange,6-$H158,$G158),"")</f>
        <v/>
      </c>
    </row>
    <row r="159" spans="1:9" x14ac:dyDescent="0.35">
      <c r="A159" s="40">
        <f t="shared" si="12"/>
        <v>29</v>
      </c>
      <c r="B159" s="40">
        <f t="shared" si="13"/>
        <v>18</v>
      </c>
      <c r="C159" s="40" t="str">
        <f ca="1">OFFSET('Data Input'!$A$4,0,DataTable!$A159-1)</f>
        <v>Operations and Systems</v>
      </c>
      <c r="D159" s="40">
        <f ca="1">OFFSET('Data Input'!$A$4,3+$B159,DataTable!$A159-1)</f>
        <v>0</v>
      </c>
      <c r="E159" s="40">
        <f ca="1">OFFSET('Data Input'!$A$4,3+$B159,DataTable!$A159)</f>
        <v>0</v>
      </c>
      <c r="F159" s="40">
        <f ca="1">OFFSET('Data Input'!$A$4,3+$B159,DataTable!$A159+1)</f>
        <v>0</v>
      </c>
      <c r="G159" s="40" t="str">
        <f t="shared" ca="1" si="10"/>
        <v/>
      </c>
      <c r="H159" s="40" t="str">
        <f t="shared" ca="1" si="11"/>
        <v/>
      </c>
      <c r="I159" s="40" t="str" cm="1">
        <f t="array" aca="1" ref="I159" ca="1">IFERROR(INDEX(LettersRange,6-$H159,$G159),"")</f>
        <v/>
      </c>
    </row>
    <row r="160" spans="1:9" x14ac:dyDescent="0.35">
      <c r="A160" s="40">
        <f t="shared" si="12"/>
        <v>29</v>
      </c>
      <c r="B160" s="40">
        <f t="shared" si="13"/>
        <v>19</v>
      </c>
      <c r="C160" s="40" t="str">
        <f ca="1">OFFSET('Data Input'!$A$4,0,DataTable!$A160-1)</f>
        <v>Operations and Systems</v>
      </c>
      <c r="D160" s="40">
        <f ca="1">OFFSET('Data Input'!$A$4,3+$B160,DataTable!$A160-1)</f>
        <v>0</v>
      </c>
      <c r="E160" s="40">
        <f ca="1">OFFSET('Data Input'!$A$4,3+$B160,DataTable!$A160)</f>
        <v>0</v>
      </c>
      <c r="F160" s="40">
        <f ca="1">OFFSET('Data Input'!$A$4,3+$B160,DataTable!$A160+1)</f>
        <v>0</v>
      </c>
      <c r="G160" s="40" t="str">
        <f t="shared" ca="1" si="10"/>
        <v/>
      </c>
      <c r="H160" s="40" t="str">
        <f t="shared" ca="1" si="11"/>
        <v/>
      </c>
      <c r="I160" s="40" t="str" cm="1">
        <f t="array" aca="1" ref="I160" ca="1">IFERROR(INDEX(LettersRange,6-$H160,$G160),"")</f>
        <v/>
      </c>
    </row>
    <row r="161" spans="1:9" x14ac:dyDescent="0.35">
      <c r="A161" s="40">
        <f t="shared" si="12"/>
        <v>29</v>
      </c>
      <c r="B161" s="40">
        <f t="shared" si="13"/>
        <v>20</v>
      </c>
      <c r="C161" s="40" t="str">
        <f ca="1">OFFSET('Data Input'!$A$4,0,DataTable!$A161-1)</f>
        <v>Operations and Systems</v>
      </c>
      <c r="D161" s="40">
        <f ca="1">OFFSET('Data Input'!$A$4,3+$B161,DataTable!$A161-1)</f>
        <v>0</v>
      </c>
      <c r="E161" s="40">
        <f ca="1">OFFSET('Data Input'!$A$4,3+$B161,DataTable!$A161)</f>
        <v>0</v>
      </c>
      <c r="F161" s="40">
        <f ca="1">OFFSET('Data Input'!$A$4,3+$B161,DataTable!$A161+1)</f>
        <v>0</v>
      </c>
      <c r="G161" s="40" t="str">
        <f t="shared" ca="1" si="10"/>
        <v/>
      </c>
      <c r="H161" s="40" t="str">
        <f t="shared" ca="1" si="11"/>
        <v/>
      </c>
      <c r="I161" s="40" t="str" cm="1">
        <f t="array" aca="1" ref="I161" ca="1">IFERROR(INDEX(LettersRange,6-$H161,$G161),"")</f>
        <v/>
      </c>
    </row>
    <row r="162" spans="1:9" x14ac:dyDescent="0.35">
      <c r="A162" s="40">
        <f t="shared" si="12"/>
        <v>33</v>
      </c>
      <c r="B162" s="40">
        <f t="shared" si="13"/>
        <v>1</v>
      </c>
      <c r="C162" s="40" t="str">
        <f ca="1">OFFSET('Data Input'!$A$4,0,DataTable!$A162-1)</f>
        <v>Organizational Structure</v>
      </c>
      <c r="D162" s="40" t="str">
        <f ca="1">OFFSET('Data Input'!$A$4,3+$B162,DataTable!$A162-1)</f>
        <v>Workflow optimization</v>
      </c>
      <c r="E162" s="40" t="str">
        <f ca="1">OFFSET('Data Input'!$A$4,3+$B162,DataTable!$A162)</f>
        <v>Not At All Valuable</v>
      </c>
      <c r="F162" s="40" t="str">
        <f ca="1">OFFSET('Data Input'!$A$4,3+$B162,DataTable!$A162+1)</f>
        <v>Not At All Urgent</v>
      </c>
      <c r="G162" s="40">
        <f t="shared" ca="1" si="10"/>
        <v>1</v>
      </c>
      <c r="H162" s="40">
        <f t="shared" ca="1" si="11"/>
        <v>1</v>
      </c>
      <c r="I162" s="40" t="str" cm="1">
        <f t="array" aca="1" ref="I162" ca="1">IFERROR(INDEX(LettersRange,6-$H162,$G162),"")</f>
        <v>E</v>
      </c>
    </row>
    <row r="163" spans="1:9" x14ac:dyDescent="0.35">
      <c r="A163" s="40">
        <f t="shared" si="12"/>
        <v>33</v>
      </c>
      <c r="B163" s="40">
        <f t="shared" si="13"/>
        <v>2</v>
      </c>
      <c r="C163" s="40" t="str">
        <f ca="1">OFFSET('Data Input'!$A$4,0,DataTable!$A163-1)</f>
        <v>Organizational Structure</v>
      </c>
      <c r="D163" s="40" t="str">
        <f ca="1">OFFSET('Data Input'!$A$4,3+$B163,DataTable!$A163-1)</f>
        <v>Organizational (re)structure</v>
      </c>
      <c r="E163" s="40" t="str">
        <f ca="1">OFFSET('Data Input'!$A$4,3+$B163,DataTable!$A163)</f>
        <v>Not At All Valuable</v>
      </c>
      <c r="F163" s="40" t="str">
        <f ca="1">OFFSET('Data Input'!$A$4,3+$B163,DataTable!$A163+1)</f>
        <v>Not At All Urgent</v>
      </c>
      <c r="G163" s="40">
        <f t="shared" ca="1" si="10"/>
        <v>1</v>
      </c>
      <c r="H163" s="40">
        <f t="shared" ca="1" si="11"/>
        <v>1</v>
      </c>
      <c r="I163" s="40" t="str" cm="1">
        <f t="array" aca="1" ref="I163" ca="1">IFERROR(INDEX(LettersRange,6-$H163,$G163),"")</f>
        <v>E</v>
      </c>
    </row>
    <row r="164" spans="1:9" x14ac:dyDescent="0.35">
      <c r="A164" s="40">
        <f t="shared" si="12"/>
        <v>33</v>
      </c>
      <c r="B164" s="40">
        <f t="shared" si="13"/>
        <v>3</v>
      </c>
      <c r="C164" s="40" t="str">
        <f ca="1">OFFSET('Data Input'!$A$4,0,DataTable!$A164-1)</f>
        <v>Organizational Structure</v>
      </c>
      <c r="D164" s="40" t="str">
        <f ca="1">OFFSET('Data Input'!$A$4,3+$B164,DataTable!$A164-1)</f>
        <v>Expanding middle management</v>
      </c>
      <c r="E164" s="40" t="str">
        <f ca="1">OFFSET('Data Input'!$A$4,3+$B164,DataTable!$A164)</f>
        <v>Not At All Valuable</v>
      </c>
      <c r="F164" s="40" t="str">
        <f ca="1">OFFSET('Data Input'!$A$4,3+$B164,DataTable!$A164+1)</f>
        <v>Not At All Urgent</v>
      </c>
      <c r="G164" s="40">
        <f t="shared" ca="1" si="10"/>
        <v>1</v>
      </c>
      <c r="H164" s="40">
        <f t="shared" ca="1" si="11"/>
        <v>1</v>
      </c>
      <c r="I164" s="40" t="str" cm="1">
        <f t="array" aca="1" ref="I164" ca="1">IFERROR(INDEX(LettersRange,6-$H164,$G164),"")</f>
        <v>E</v>
      </c>
    </row>
    <row r="165" spans="1:9" x14ac:dyDescent="0.35">
      <c r="A165" s="40">
        <f t="shared" si="12"/>
        <v>33</v>
      </c>
      <c r="B165" s="40">
        <f t="shared" si="13"/>
        <v>4</v>
      </c>
      <c r="C165" s="40" t="str">
        <f ca="1">OFFSET('Data Input'!$A$4,0,DataTable!$A165-1)</f>
        <v>Organizational Structure</v>
      </c>
      <c r="D165" s="40">
        <f ca="1">OFFSET('Data Input'!$A$4,3+$B165,DataTable!$A165-1)</f>
        <v>0</v>
      </c>
      <c r="E165" s="40">
        <f ca="1">OFFSET('Data Input'!$A$4,3+$B165,DataTable!$A165)</f>
        <v>0</v>
      </c>
      <c r="F165" s="40">
        <f ca="1">OFFSET('Data Input'!$A$4,3+$B165,DataTable!$A165+1)</f>
        <v>0</v>
      </c>
      <c r="G165" s="40" t="str">
        <f t="shared" ca="1" si="10"/>
        <v/>
      </c>
      <c r="H165" s="40" t="str">
        <f t="shared" ca="1" si="11"/>
        <v/>
      </c>
      <c r="I165" s="40" t="str" cm="1">
        <f t="array" aca="1" ref="I165" ca="1">IFERROR(INDEX(LettersRange,6-$H165,$G165),"")</f>
        <v/>
      </c>
    </row>
    <row r="166" spans="1:9" x14ac:dyDescent="0.35">
      <c r="A166" s="40">
        <f t="shared" si="12"/>
        <v>33</v>
      </c>
      <c r="B166" s="40">
        <f t="shared" si="13"/>
        <v>5</v>
      </c>
      <c r="C166" s="40" t="str">
        <f ca="1">OFFSET('Data Input'!$A$4,0,DataTable!$A166-1)</f>
        <v>Organizational Structure</v>
      </c>
      <c r="D166" s="40">
        <f ca="1">OFFSET('Data Input'!$A$4,3+$B166,DataTable!$A166-1)</f>
        <v>0</v>
      </c>
      <c r="E166" s="40">
        <f ca="1">OFFSET('Data Input'!$A$4,3+$B166,DataTable!$A166)</f>
        <v>0</v>
      </c>
      <c r="F166" s="40">
        <f ca="1">OFFSET('Data Input'!$A$4,3+$B166,DataTable!$A166+1)</f>
        <v>0</v>
      </c>
      <c r="G166" s="40" t="str">
        <f t="shared" ca="1" si="10"/>
        <v/>
      </c>
      <c r="H166" s="40" t="str">
        <f t="shared" ca="1" si="11"/>
        <v/>
      </c>
      <c r="I166" s="40" t="str" cm="1">
        <f t="array" aca="1" ref="I166" ca="1">IFERROR(INDEX(LettersRange,6-$H166,$G166),"")</f>
        <v/>
      </c>
    </row>
    <row r="167" spans="1:9" x14ac:dyDescent="0.35">
      <c r="A167" s="40">
        <f t="shared" si="12"/>
        <v>33</v>
      </c>
      <c r="B167" s="40">
        <f t="shared" si="13"/>
        <v>6</v>
      </c>
      <c r="C167" s="40" t="str">
        <f ca="1">OFFSET('Data Input'!$A$4,0,DataTable!$A167-1)</f>
        <v>Organizational Structure</v>
      </c>
      <c r="D167" s="40">
        <f ca="1">OFFSET('Data Input'!$A$4,3+$B167,DataTable!$A167-1)</f>
        <v>0</v>
      </c>
      <c r="E167" s="40">
        <f ca="1">OFFSET('Data Input'!$A$4,3+$B167,DataTable!$A167)</f>
        <v>0</v>
      </c>
      <c r="F167" s="40">
        <f ca="1">OFFSET('Data Input'!$A$4,3+$B167,DataTable!$A167+1)</f>
        <v>0</v>
      </c>
      <c r="G167" s="40" t="str">
        <f t="shared" ca="1" si="10"/>
        <v/>
      </c>
      <c r="H167" s="40" t="str">
        <f t="shared" ca="1" si="11"/>
        <v/>
      </c>
      <c r="I167" s="40" t="str" cm="1">
        <f t="array" aca="1" ref="I167" ca="1">IFERROR(INDEX(LettersRange,6-$H167,$G167),"")</f>
        <v/>
      </c>
    </row>
    <row r="168" spans="1:9" x14ac:dyDescent="0.35">
      <c r="A168" s="40">
        <f t="shared" si="12"/>
        <v>33</v>
      </c>
      <c r="B168" s="40">
        <f t="shared" si="13"/>
        <v>7</v>
      </c>
      <c r="C168" s="40" t="str">
        <f ca="1">OFFSET('Data Input'!$A$4,0,DataTable!$A168-1)</f>
        <v>Organizational Structure</v>
      </c>
      <c r="D168" s="40">
        <f ca="1">OFFSET('Data Input'!$A$4,3+$B168,DataTable!$A168-1)</f>
        <v>0</v>
      </c>
      <c r="E168" s="40">
        <f ca="1">OFFSET('Data Input'!$A$4,3+$B168,DataTable!$A168)</f>
        <v>0</v>
      </c>
      <c r="F168" s="40">
        <f ca="1">OFFSET('Data Input'!$A$4,3+$B168,DataTable!$A168+1)</f>
        <v>0</v>
      </c>
      <c r="G168" s="40" t="str">
        <f t="shared" ca="1" si="10"/>
        <v/>
      </c>
      <c r="H168" s="40" t="str">
        <f t="shared" ca="1" si="11"/>
        <v/>
      </c>
      <c r="I168" s="40" t="str" cm="1">
        <f t="array" aca="1" ref="I168" ca="1">IFERROR(INDEX(LettersRange,6-$H168,$G168),"")</f>
        <v/>
      </c>
    </row>
    <row r="169" spans="1:9" x14ac:dyDescent="0.35">
      <c r="A169" s="40">
        <f t="shared" si="12"/>
        <v>33</v>
      </c>
      <c r="B169" s="40">
        <f t="shared" si="13"/>
        <v>8</v>
      </c>
      <c r="C169" s="40" t="str">
        <f ca="1">OFFSET('Data Input'!$A$4,0,DataTable!$A169-1)</f>
        <v>Organizational Structure</v>
      </c>
      <c r="D169" s="40">
        <f ca="1">OFFSET('Data Input'!$A$4,3+$B169,DataTable!$A169-1)</f>
        <v>0</v>
      </c>
      <c r="E169" s="40">
        <f ca="1">OFFSET('Data Input'!$A$4,3+$B169,DataTable!$A169)</f>
        <v>0</v>
      </c>
      <c r="F169" s="40">
        <f ca="1">OFFSET('Data Input'!$A$4,3+$B169,DataTable!$A169+1)</f>
        <v>0</v>
      </c>
      <c r="G169" s="40" t="str">
        <f t="shared" ca="1" si="10"/>
        <v/>
      </c>
      <c r="H169" s="40" t="str">
        <f t="shared" ca="1" si="11"/>
        <v/>
      </c>
      <c r="I169" s="40" t="str" cm="1">
        <f t="array" aca="1" ref="I169" ca="1">IFERROR(INDEX(LettersRange,6-$H169,$G169),"")</f>
        <v/>
      </c>
    </row>
    <row r="170" spans="1:9" x14ac:dyDescent="0.35">
      <c r="A170" s="40">
        <f t="shared" si="12"/>
        <v>33</v>
      </c>
      <c r="B170" s="40">
        <f t="shared" si="13"/>
        <v>9</v>
      </c>
      <c r="C170" s="40" t="str">
        <f ca="1">OFFSET('Data Input'!$A$4,0,DataTable!$A170-1)</f>
        <v>Organizational Structure</v>
      </c>
      <c r="D170" s="40">
        <f ca="1">OFFSET('Data Input'!$A$4,3+$B170,DataTable!$A170-1)</f>
        <v>0</v>
      </c>
      <c r="E170" s="40">
        <f ca="1">OFFSET('Data Input'!$A$4,3+$B170,DataTable!$A170)</f>
        <v>0</v>
      </c>
      <c r="F170" s="40">
        <f ca="1">OFFSET('Data Input'!$A$4,3+$B170,DataTable!$A170+1)</f>
        <v>0</v>
      </c>
      <c r="G170" s="40" t="str">
        <f t="shared" ca="1" si="10"/>
        <v/>
      </c>
      <c r="H170" s="40" t="str">
        <f t="shared" ca="1" si="11"/>
        <v/>
      </c>
      <c r="I170" s="40" t="str" cm="1">
        <f t="array" aca="1" ref="I170" ca="1">IFERROR(INDEX(LettersRange,6-$H170,$G170),"")</f>
        <v/>
      </c>
    </row>
    <row r="171" spans="1:9" x14ac:dyDescent="0.35">
      <c r="A171" s="40">
        <f t="shared" si="12"/>
        <v>33</v>
      </c>
      <c r="B171" s="40">
        <f t="shared" si="13"/>
        <v>10</v>
      </c>
      <c r="C171" s="40" t="str">
        <f ca="1">OFFSET('Data Input'!$A$4,0,DataTable!$A171-1)</f>
        <v>Organizational Structure</v>
      </c>
      <c r="D171" s="40">
        <f ca="1">OFFSET('Data Input'!$A$4,3+$B171,DataTable!$A171-1)</f>
        <v>0</v>
      </c>
      <c r="E171" s="40">
        <f ca="1">OFFSET('Data Input'!$A$4,3+$B171,DataTable!$A171)</f>
        <v>0</v>
      </c>
      <c r="F171" s="40">
        <f ca="1">OFFSET('Data Input'!$A$4,3+$B171,DataTable!$A171+1)</f>
        <v>0</v>
      </c>
      <c r="G171" s="40" t="str">
        <f t="shared" ca="1" si="10"/>
        <v/>
      </c>
      <c r="H171" s="40" t="str">
        <f t="shared" ca="1" si="11"/>
        <v/>
      </c>
      <c r="I171" s="40" t="str" cm="1">
        <f t="array" aca="1" ref="I171" ca="1">IFERROR(INDEX(LettersRange,6-$H171,$G171),"")</f>
        <v/>
      </c>
    </row>
    <row r="172" spans="1:9" x14ac:dyDescent="0.35">
      <c r="A172" s="40">
        <f t="shared" si="12"/>
        <v>33</v>
      </c>
      <c r="B172" s="40">
        <f t="shared" si="13"/>
        <v>11</v>
      </c>
      <c r="C172" s="40" t="str">
        <f ca="1">OFFSET('Data Input'!$A$4,0,DataTable!$A172-1)</f>
        <v>Organizational Structure</v>
      </c>
      <c r="D172" s="40">
        <f ca="1">OFFSET('Data Input'!$A$4,3+$B172,DataTable!$A172-1)</f>
        <v>0</v>
      </c>
      <c r="E172" s="40">
        <f ca="1">OFFSET('Data Input'!$A$4,3+$B172,DataTable!$A172)</f>
        <v>0</v>
      </c>
      <c r="F172" s="40">
        <f ca="1">OFFSET('Data Input'!$A$4,3+$B172,DataTable!$A172+1)</f>
        <v>0</v>
      </c>
      <c r="G172" s="40" t="str">
        <f t="shared" ca="1" si="10"/>
        <v/>
      </c>
      <c r="H172" s="40" t="str">
        <f t="shared" ca="1" si="11"/>
        <v/>
      </c>
      <c r="I172" s="40" t="str" cm="1">
        <f t="array" aca="1" ref="I172" ca="1">IFERROR(INDEX(LettersRange,6-$H172,$G172),"")</f>
        <v/>
      </c>
    </row>
    <row r="173" spans="1:9" x14ac:dyDescent="0.35">
      <c r="A173" s="40">
        <f t="shared" si="12"/>
        <v>33</v>
      </c>
      <c r="B173" s="40">
        <f t="shared" si="13"/>
        <v>12</v>
      </c>
      <c r="C173" s="40" t="str">
        <f ca="1">OFFSET('Data Input'!$A$4,0,DataTable!$A173-1)</f>
        <v>Organizational Structure</v>
      </c>
      <c r="D173" s="40">
        <f ca="1">OFFSET('Data Input'!$A$4,3+$B173,DataTable!$A173-1)</f>
        <v>0</v>
      </c>
      <c r="E173" s="40">
        <f ca="1">OFFSET('Data Input'!$A$4,3+$B173,DataTable!$A173)</f>
        <v>0</v>
      </c>
      <c r="F173" s="40">
        <f ca="1">OFFSET('Data Input'!$A$4,3+$B173,DataTable!$A173+1)</f>
        <v>0</v>
      </c>
      <c r="G173" s="40" t="str">
        <f t="shared" ca="1" si="10"/>
        <v/>
      </c>
      <c r="H173" s="40" t="str">
        <f t="shared" ca="1" si="11"/>
        <v/>
      </c>
      <c r="I173" s="40" t="str" cm="1">
        <f t="array" aca="1" ref="I173" ca="1">IFERROR(INDEX(LettersRange,6-$H173,$G173),"")</f>
        <v/>
      </c>
    </row>
    <row r="174" spans="1:9" x14ac:dyDescent="0.35">
      <c r="A174" s="40">
        <f t="shared" si="12"/>
        <v>33</v>
      </c>
      <c r="B174" s="40">
        <f t="shared" si="13"/>
        <v>13</v>
      </c>
      <c r="C174" s="40" t="str">
        <f ca="1">OFFSET('Data Input'!$A$4,0,DataTable!$A174-1)</f>
        <v>Organizational Structure</v>
      </c>
      <c r="D174" s="40">
        <f ca="1">OFFSET('Data Input'!$A$4,3+$B174,DataTable!$A174-1)</f>
        <v>0</v>
      </c>
      <c r="E174" s="40">
        <f ca="1">OFFSET('Data Input'!$A$4,3+$B174,DataTable!$A174)</f>
        <v>0</v>
      </c>
      <c r="F174" s="40">
        <f ca="1">OFFSET('Data Input'!$A$4,3+$B174,DataTable!$A174+1)</f>
        <v>0</v>
      </c>
      <c r="G174" s="40" t="str">
        <f t="shared" ca="1" si="10"/>
        <v/>
      </c>
      <c r="H174" s="40" t="str">
        <f t="shared" ca="1" si="11"/>
        <v/>
      </c>
      <c r="I174" s="40" t="str" cm="1">
        <f t="array" aca="1" ref="I174" ca="1">IFERROR(INDEX(LettersRange,6-$H174,$G174),"")</f>
        <v/>
      </c>
    </row>
    <row r="175" spans="1:9" x14ac:dyDescent="0.35">
      <c r="A175" s="40">
        <f t="shared" si="12"/>
        <v>33</v>
      </c>
      <c r="B175" s="40">
        <f t="shared" si="13"/>
        <v>14</v>
      </c>
      <c r="C175" s="40" t="str">
        <f ca="1">OFFSET('Data Input'!$A$4,0,DataTable!$A175-1)</f>
        <v>Organizational Structure</v>
      </c>
      <c r="D175" s="40">
        <f ca="1">OFFSET('Data Input'!$A$4,3+$B175,DataTable!$A175-1)</f>
        <v>0</v>
      </c>
      <c r="E175" s="40">
        <f ca="1">OFFSET('Data Input'!$A$4,3+$B175,DataTable!$A175)</f>
        <v>0</v>
      </c>
      <c r="F175" s="40">
        <f ca="1">OFFSET('Data Input'!$A$4,3+$B175,DataTable!$A175+1)</f>
        <v>0</v>
      </c>
      <c r="G175" s="40" t="str">
        <f t="shared" ca="1" si="10"/>
        <v/>
      </c>
      <c r="H175" s="40" t="str">
        <f t="shared" ca="1" si="11"/>
        <v/>
      </c>
      <c r="I175" s="40" t="str" cm="1">
        <f t="array" aca="1" ref="I175" ca="1">IFERROR(INDEX(LettersRange,6-$H175,$G175),"")</f>
        <v/>
      </c>
    </row>
    <row r="176" spans="1:9" x14ac:dyDescent="0.35">
      <c r="A176" s="40">
        <f t="shared" si="12"/>
        <v>33</v>
      </c>
      <c r="B176" s="40">
        <f t="shared" si="13"/>
        <v>15</v>
      </c>
      <c r="C176" s="40" t="str">
        <f ca="1">OFFSET('Data Input'!$A$4,0,DataTable!$A176-1)</f>
        <v>Organizational Structure</v>
      </c>
      <c r="D176" s="40">
        <f ca="1">OFFSET('Data Input'!$A$4,3+$B176,DataTable!$A176-1)</f>
        <v>0</v>
      </c>
      <c r="E176" s="40">
        <f ca="1">OFFSET('Data Input'!$A$4,3+$B176,DataTable!$A176)</f>
        <v>0</v>
      </c>
      <c r="F176" s="40">
        <f ca="1">OFFSET('Data Input'!$A$4,3+$B176,DataTable!$A176+1)</f>
        <v>0</v>
      </c>
      <c r="G176" s="40" t="str">
        <f t="shared" ca="1" si="10"/>
        <v/>
      </c>
      <c r="H176" s="40" t="str">
        <f t="shared" ca="1" si="11"/>
        <v/>
      </c>
      <c r="I176" s="40" t="str" cm="1">
        <f t="array" aca="1" ref="I176" ca="1">IFERROR(INDEX(LettersRange,6-$H176,$G176),"")</f>
        <v/>
      </c>
    </row>
    <row r="177" spans="1:9" x14ac:dyDescent="0.35">
      <c r="A177" s="40">
        <f t="shared" si="12"/>
        <v>33</v>
      </c>
      <c r="B177" s="40">
        <f t="shared" si="13"/>
        <v>16</v>
      </c>
      <c r="C177" s="40" t="str">
        <f ca="1">OFFSET('Data Input'!$A$4,0,DataTable!$A177-1)</f>
        <v>Organizational Structure</v>
      </c>
      <c r="D177" s="40">
        <f ca="1">OFFSET('Data Input'!$A$4,3+$B177,DataTable!$A177-1)</f>
        <v>0</v>
      </c>
      <c r="E177" s="40">
        <f ca="1">OFFSET('Data Input'!$A$4,3+$B177,DataTable!$A177)</f>
        <v>0</v>
      </c>
      <c r="F177" s="40">
        <f ca="1">OFFSET('Data Input'!$A$4,3+$B177,DataTable!$A177+1)</f>
        <v>0</v>
      </c>
      <c r="G177" s="40" t="str">
        <f t="shared" ca="1" si="10"/>
        <v/>
      </c>
      <c r="H177" s="40" t="str">
        <f t="shared" ca="1" si="11"/>
        <v/>
      </c>
      <c r="I177" s="40" t="str" cm="1">
        <f t="array" aca="1" ref="I177" ca="1">IFERROR(INDEX(LettersRange,6-$H177,$G177),"")</f>
        <v/>
      </c>
    </row>
    <row r="178" spans="1:9" x14ac:dyDescent="0.35">
      <c r="A178" s="40">
        <f t="shared" si="12"/>
        <v>33</v>
      </c>
      <c r="B178" s="40">
        <f t="shared" si="13"/>
        <v>17</v>
      </c>
      <c r="C178" s="40" t="str">
        <f ca="1">OFFSET('Data Input'!$A$4,0,DataTable!$A178-1)</f>
        <v>Organizational Structure</v>
      </c>
      <c r="D178" s="40">
        <f ca="1">OFFSET('Data Input'!$A$4,3+$B178,DataTable!$A178-1)</f>
        <v>0</v>
      </c>
      <c r="E178" s="40">
        <f ca="1">OFFSET('Data Input'!$A$4,3+$B178,DataTable!$A178)</f>
        <v>0</v>
      </c>
      <c r="F178" s="40">
        <f ca="1">OFFSET('Data Input'!$A$4,3+$B178,DataTable!$A178+1)</f>
        <v>0</v>
      </c>
      <c r="G178" s="40" t="str">
        <f t="shared" ca="1" si="10"/>
        <v/>
      </c>
      <c r="H178" s="40" t="str">
        <f t="shared" ca="1" si="11"/>
        <v/>
      </c>
      <c r="I178" s="40" t="str" cm="1">
        <f t="array" aca="1" ref="I178" ca="1">IFERROR(INDEX(LettersRange,6-$H178,$G178),"")</f>
        <v/>
      </c>
    </row>
    <row r="179" spans="1:9" x14ac:dyDescent="0.35">
      <c r="A179" s="40">
        <f t="shared" si="12"/>
        <v>33</v>
      </c>
      <c r="B179" s="40">
        <f t="shared" si="13"/>
        <v>18</v>
      </c>
      <c r="C179" s="40" t="str">
        <f ca="1">OFFSET('Data Input'!$A$4,0,DataTable!$A179-1)</f>
        <v>Organizational Structure</v>
      </c>
      <c r="D179" s="40">
        <f ca="1">OFFSET('Data Input'!$A$4,3+$B179,DataTable!$A179-1)</f>
        <v>0</v>
      </c>
      <c r="E179" s="40">
        <f ca="1">OFFSET('Data Input'!$A$4,3+$B179,DataTable!$A179)</f>
        <v>0</v>
      </c>
      <c r="F179" s="40">
        <f ca="1">OFFSET('Data Input'!$A$4,3+$B179,DataTable!$A179+1)</f>
        <v>0</v>
      </c>
      <c r="G179" s="40" t="str">
        <f t="shared" ca="1" si="10"/>
        <v/>
      </c>
      <c r="H179" s="40" t="str">
        <f t="shared" ca="1" si="11"/>
        <v/>
      </c>
      <c r="I179" s="40" t="str" cm="1">
        <f t="array" aca="1" ref="I179" ca="1">IFERROR(INDEX(LettersRange,6-$H179,$G179),"")</f>
        <v/>
      </c>
    </row>
    <row r="180" spans="1:9" x14ac:dyDescent="0.35">
      <c r="A180" s="40">
        <f t="shared" si="12"/>
        <v>33</v>
      </c>
      <c r="B180" s="40">
        <f t="shared" si="13"/>
        <v>19</v>
      </c>
      <c r="C180" s="40" t="str">
        <f ca="1">OFFSET('Data Input'!$A$4,0,DataTable!$A180-1)</f>
        <v>Organizational Structure</v>
      </c>
      <c r="D180" s="40">
        <f ca="1">OFFSET('Data Input'!$A$4,3+$B180,DataTable!$A180-1)</f>
        <v>0</v>
      </c>
      <c r="E180" s="40">
        <f ca="1">OFFSET('Data Input'!$A$4,3+$B180,DataTable!$A180)</f>
        <v>0</v>
      </c>
      <c r="F180" s="40">
        <f ca="1">OFFSET('Data Input'!$A$4,3+$B180,DataTable!$A180+1)</f>
        <v>0</v>
      </c>
      <c r="G180" s="40" t="str">
        <f t="shared" ca="1" si="10"/>
        <v/>
      </c>
      <c r="H180" s="40" t="str">
        <f t="shared" ca="1" si="11"/>
        <v/>
      </c>
      <c r="I180" s="40" t="str" cm="1">
        <f t="array" aca="1" ref="I180" ca="1">IFERROR(INDEX(LettersRange,6-$H180,$G180),"")</f>
        <v/>
      </c>
    </row>
    <row r="181" spans="1:9" x14ac:dyDescent="0.35">
      <c r="A181" s="40">
        <f t="shared" si="12"/>
        <v>33</v>
      </c>
      <c r="B181" s="40">
        <f t="shared" si="13"/>
        <v>20</v>
      </c>
      <c r="C181" s="40" t="str">
        <f ca="1">OFFSET('Data Input'!$A$4,0,DataTable!$A181-1)</f>
        <v>Organizational Structure</v>
      </c>
      <c r="D181" s="40">
        <f ca="1">OFFSET('Data Input'!$A$4,3+$B181,DataTable!$A181-1)</f>
        <v>0</v>
      </c>
      <c r="E181" s="40">
        <f ca="1">OFFSET('Data Input'!$A$4,3+$B181,DataTable!$A181)</f>
        <v>0</v>
      </c>
      <c r="F181" s="40">
        <f ca="1">OFFSET('Data Input'!$A$4,3+$B181,DataTable!$A181+1)</f>
        <v>0</v>
      </c>
      <c r="G181" s="40" t="str">
        <f t="shared" ca="1" si="10"/>
        <v/>
      </c>
      <c r="H181" s="40" t="str">
        <f t="shared" ca="1" si="11"/>
        <v/>
      </c>
      <c r="I181" s="40" t="str" cm="1">
        <f t="array" aca="1" ref="I181" ca="1">IFERROR(INDEX(LettersRange,6-$H181,$G181),"")</f>
        <v/>
      </c>
    </row>
    <row r="182" spans="1:9" x14ac:dyDescent="0.35">
      <c r="A182" s="40">
        <f t="shared" si="12"/>
        <v>37</v>
      </c>
      <c r="B182" s="40">
        <f t="shared" si="13"/>
        <v>1</v>
      </c>
      <c r="C182" s="40" t="str">
        <f ca="1">OFFSET('Data Input'!$A$4,0,DataTable!$A182-1)</f>
        <v>Organizational Culture</v>
      </c>
      <c r="D182" s="40" t="str">
        <f ca="1">OFFSET('Data Input'!$A$4,3+$B182,DataTable!$A182-1)</f>
        <v>Accountability</v>
      </c>
      <c r="E182" s="40" t="str">
        <f ca="1">OFFSET('Data Input'!$A$4,3+$B182,DataTable!$A182)</f>
        <v>Not At All Valuable</v>
      </c>
      <c r="F182" s="40" t="str">
        <f ca="1">OFFSET('Data Input'!$A$4,3+$B182,DataTable!$A182+1)</f>
        <v>Not At All Urgent</v>
      </c>
      <c r="G182" s="40">
        <f t="shared" ca="1" si="10"/>
        <v>1</v>
      </c>
      <c r="H182" s="40">
        <f t="shared" ca="1" si="11"/>
        <v>1</v>
      </c>
      <c r="I182" s="40" t="str" cm="1">
        <f t="array" aca="1" ref="I182" ca="1">IFERROR(INDEX(LettersRange,6-$H182,$G182),"")</f>
        <v>E</v>
      </c>
    </row>
    <row r="183" spans="1:9" x14ac:dyDescent="0.35">
      <c r="A183" s="40">
        <f t="shared" si="12"/>
        <v>37</v>
      </c>
      <c r="B183" s="40">
        <f t="shared" si="13"/>
        <v>2</v>
      </c>
      <c r="C183" s="40" t="str">
        <f ca="1">OFFSET('Data Input'!$A$4,0,DataTable!$A183-1)</f>
        <v>Organizational Culture</v>
      </c>
      <c r="D183" s="40" t="str">
        <f ca="1">OFFSET('Data Input'!$A$4,3+$B183,DataTable!$A183-1)</f>
        <v>Staff input in decision-making</v>
      </c>
      <c r="E183" s="40" t="str">
        <f ca="1">OFFSET('Data Input'!$A$4,3+$B183,DataTable!$A183)</f>
        <v>Not At All Valuable</v>
      </c>
      <c r="F183" s="40" t="str">
        <f ca="1">OFFSET('Data Input'!$A$4,3+$B183,DataTable!$A183+1)</f>
        <v>Not At All Urgent</v>
      </c>
      <c r="G183" s="40">
        <f t="shared" ca="1" si="10"/>
        <v>1</v>
      </c>
      <c r="H183" s="40">
        <f t="shared" ca="1" si="11"/>
        <v>1</v>
      </c>
      <c r="I183" s="40" t="str" cm="1">
        <f t="array" aca="1" ref="I183" ca="1">IFERROR(INDEX(LettersRange,6-$H183,$G183),"")</f>
        <v>E</v>
      </c>
    </row>
    <row r="184" spans="1:9" x14ac:dyDescent="0.35">
      <c r="A184" s="40">
        <f t="shared" si="12"/>
        <v>37</v>
      </c>
      <c r="B184" s="40">
        <f t="shared" si="13"/>
        <v>3</v>
      </c>
      <c r="C184" s="40" t="str">
        <f ca="1">OFFSET('Data Input'!$A$4,0,DataTable!$A184-1)</f>
        <v>Organizational Culture</v>
      </c>
      <c r="D184" s="40" t="str">
        <f ca="1">OFFSET('Data Input'!$A$4,3+$B184,DataTable!$A184-1)</f>
        <v>DEI</v>
      </c>
      <c r="E184" s="40" t="str">
        <f ca="1">OFFSET('Data Input'!$A$4,3+$B184,DataTable!$A184)</f>
        <v>Not At All Valuable</v>
      </c>
      <c r="F184" s="40" t="str">
        <f ca="1">OFFSET('Data Input'!$A$4,3+$B184,DataTable!$A184+1)</f>
        <v>Not At All Urgent</v>
      </c>
      <c r="G184" s="40">
        <f t="shared" ca="1" si="10"/>
        <v>1</v>
      </c>
      <c r="H184" s="40">
        <f t="shared" ca="1" si="11"/>
        <v>1</v>
      </c>
      <c r="I184" s="40" t="str" cm="1">
        <f t="array" aca="1" ref="I184" ca="1">IFERROR(INDEX(LettersRange,6-$H184,$G184),"")</f>
        <v>E</v>
      </c>
    </row>
    <row r="185" spans="1:9" x14ac:dyDescent="0.35">
      <c r="A185" s="40">
        <f t="shared" si="12"/>
        <v>37</v>
      </c>
      <c r="B185" s="40">
        <f t="shared" si="13"/>
        <v>4</v>
      </c>
      <c r="C185" s="40" t="str">
        <f ca="1">OFFSET('Data Input'!$A$4,0,DataTable!$A185-1)</f>
        <v>Organizational Culture</v>
      </c>
      <c r="D185" s="40" t="str">
        <f ca="1">OFFSET('Data Input'!$A$4,3+$B185,DataTable!$A185-1)</f>
        <v>Addressing generational divide</v>
      </c>
      <c r="E185" s="40" t="str">
        <f ca="1">OFFSET('Data Input'!$A$4,3+$B185,DataTable!$A185)</f>
        <v>Not At All Valuable</v>
      </c>
      <c r="F185" s="40" t="str">
        <f ca="1">OFFSET('Data Input'!$A$4,3+$B185,DataTable!$A185+1)</f>
        <v>Not At All Urgent</v>
      </c>
      <c r="G185" s="40">
        <f t="shared" ca="1" si="10"/>
        <v>1</v>
      </c>
      <c r="H185" s="40">
        <f t="shared" ca="1" si="11"/>
        <v>1</v>
      </c>
      <c r="I185" s="40" t="str" cm="1">
        <f t="array" aca="1" ref="I185" ca="1">IFERROR(INDEX(LettersRange,6-$H185,$G185),"")</f>
        <v>E</v>
      </c>
    </row>
    <row r="186" spans="1:9" x14ac:dyDescent="0.35">
      <c r="A186" s="40">
        <f t="shared" si="12"/>
        <v>37</v>
      </c>
      <c r="B186" s="40">
        <f t="shared" si="13"/>
        <v>5</v>
      </c>
      <c r="C186" s="40" t="str">
        <f ca="1">OFFSET('Data Input'!$A$4,0,DataTable!$A186-1)</f>
        <v>Organizational Culture</v>
      </c>
      <c r="D186" s="40" t="str">
        <f ca="1">OFFSET('Data Input'!$A$4,3+$B186,DataTable!$A186-1)</f>
        <v>Staff Engagement</v>
      </c>
      <c r="E186" s="40" t="str">
        <f ca="1">OFFSET('Data Input'!$A$4,3+$B186,DataTable!$A186)</f>
        <v>Not At All Valuable</v>
      </c>
      <c r="F186" s="40" t="str">
        <f ca="1">OFFSET('Data Input'!$A$4,3+$B186,DataTable!$A186+1)</f>
        <v>Not At All Urgent</v>
      </c>
      <c r="G186" s="40">
        <f t="shared" ca="1" si="10"/>
        <v>1</v>
      </c>
      <c r="H186" s="40">
        <f t="shared" ca="1" si="11"/>
        <v>1</v>
      </c>
      <c r="I186" s="40" t="str" cm="1">
        <f t="array" aca="1" ref="I186" ca="1">IFERROR(INDEX(LettersRange,6-$H186,$G186),"")</f>
        <v>E</v>
      </c>
    </row>
    <row r="187" spans="1:9" x14ac:dyDescent="0.35">
      <c r="A187" s="40">
        <f t="shared" si="12"/>
        <v>37</v>
      </c>
      <c r="B187" s="40">
        <f t="shared" si="13"/>
        <v>6</v>
      </c>
      <c r="C187" s="40" t="str">
        <f ca="1">OFFSET('Data Input'!$A$4,0,DataTable!$A187-1)</f>
        <v>Organizational Culture</v>
      </c>
      <c r="D187" s="40" t="str">
        <f ca="1">OFFSET('Data Input'!$A$4,3+$B187,DataTable!$A187-1)</f>
        <v>Work/life balance</v>
      </c>
      <c r="E187" s="40" t="str">
        <f ca="1">OFFSET('Data Input'!$A$4,3+$B187,DataTable!$A187)</f>
        <v>Not At All Valuable</v>
      </c>
      <c r="F187" s="40" t="str">
        <f ca="1">OFFSET('Data Input'!$A$4,3+$B187,DataTable!$A187+1)</f>
        <v>Not At All Urgent</v>
      </c>
      <c r="G187" s="40">
        <f t="shared" ca="1" si="10"/>
        <v>1</v>
      </c>
      <c r="H187" s="40">
        <f t="shared" ca="1" si="11"/>
        <v>1</v>
      </c>
      <c r="I187" s="40" t="str" cm="1">
        <f t="array" aca="1" ref="I187" ca="1">IFERROR(INDEX(LettersRange,6-$H187,$G187),"")</f>
        <v>E</v>
      </c>
    </row>
    <row r="188" spans="1:9" x14ac:dyDescent="0.35">
      <c r="A188" s="40">
        <f t="shared" si="12"/>
        <v>37</v>
      </c>
      <c r="B188" s="40">
        <f t="shared" si="13"/>
        <v>7</v>
      </c>
      <c r="C188" s="40" t="str">
        <f ca="1">OFFSET('Data Input'!$A$4,0,DataTable!$A188-1)</f>
        <v>Organizational Culture</v>
      </c>
      <c r="D188" s="40" t="str">
        <f ca="1">OFFSET('Data Input'!$A$4,3+$B188,DataTable!$A188-1)</f>
        <v>Establishing work from home/office balance</v>
      </c>
      <c r="E188" s="40" t="str">
        <f ca="1">OFFSET('Data Input'!$A$4,3+$B188,DataTable!$A188)</f>
        <v>Not At All Valuable</v>
      </c>
      <c r="F188" s="40" t="str">
        <f ca="1">OFFSET('Data Input'!$A$4,3+$B188,DataTable!$A188+1)</f>
        <v>Not At All Urgent</v>
      </c>
      <c r="G188" s="40">
        <f t="shared" ca="1" si="10"/>
        <v>1</v>
      </c>
      <c r="H188" s="40">
        <f t="shared" ca="1" si="11"/>
        <v>1</v>
      </c>
      <c r="I188" s="40" t="str" cm="1">
        <f t="array" aca="1" ref="I188" ca="1">IFERROR(INDEX(LettersRange,6-$H188,$G188),"")</f>
        <v>E</v>
      </c>
    </row>
    <row r="189" spans="1:9" x14ac:dyDescent="0.35">
      <c r="A189" s="40">
        <f t="shared" si="12"/>
        <v>37</v>
      </c>
      <c r="B189" s="40">
        <f t="shared" si="13"/>
        <v>8</v>
      </c>
      <c r="C189" s="40" t="str">
        <f ca="1">OFFSET('Data Input'!$A$4,0,DataTable!$A189-1)</f>
        <v>Organizational Culture</v>
      </c>
      <c r="D189" s="40" t="str">
        <f ca="1">OFFSET('Data Input'!$A$4,3+$B189,DataTable!$A189-1)</f>
        <v>Supporting virtual workplace culture</v>
      </c>
      <c r="E189" s="40" t="str">
        <f ca="1">OFFSET('Data Input'!$A$4,3+$B189,DataTable!$A189)</f>
        <v>Not At All Valuable</v>
      </c>
      <c r="F189" s="40" t="str">
        <f ca="1">OFFSET('Data Input'!$A$4,3+$B189,DataTable!$A189+1)</f>
        <v>Not At All Urgent</v>
      </c>
      <c r="G189" s="40">
        <f t="shared" ca="1" si="10"/>
        <v>1</v>
      </c>
      <c r="H189" s="40">
        <f t="shared" ca="1" si="11"/>
        <v>1</v>
      </c>
      <c r="I189" s="40" t="str" cm="1">
        <f t="array" aca="1" ref="I189" ca="1">IFERROR(INDEX(LettersRange,6-$H189,$G189),"")</f>
        <v>E</v>
      </c>
    </row>
    <row r="190" spans="1:9" x14ac:dyDescent="0.35">
      <c r="A190" s="40">
        <f t="shared" si="12"/>
        <v>37</v>
      </c>
      <c r="B190" s="40">
        <f t="shared" si="13"/>
        <v>9</v>
      </c>
      <c r="C190" s="40" t="str">
        <f ca="1">OFFSET('Data Input'!$A$4,0,DataTable!$A190-1)</f>
        <v>Organizational Culture</v>
      </c>
      <c r="D190" s="40">
        <f ca="1">OFFSET('Data Input'!$A$4,3+$B190,DataTable!$A190-1)</f>
        <v>0</v>
      </c>
      <c r="E190" s="40">
        <f ca="1">OFFSET('Data Input'!$A$4,3+$B190,DataTable!$A190)</f>
        <v>0</v>
      </c>
      <c r="F190" s="40">
        <f ca="1">OFFSET('Data Input'!$A$4,3+$B190,DataTable!$A190+1)</f>
        <v>0</v>
      </c>
      <c r="G190" s="40" t="str">
        <f t="shared" ca="1" si="10"/>
        <v/>
      </c>
      <c r="H190" s="40" t="str">
        <f t="shared" ca="1" si="11"/>
        <v/>
      </c>
      <c r="I190" s="40" t="str" cm="1">
        <f t="array" aca="1" ref="I190" ca="1">IFERROR(INDEX(LettersRange,6-$H190,$G190),"")</f>
        <v/>
      </c>
    </row>
    <row r="191" spans="1:9" x14ac:dyDescent="0.35">
      <c r="A191" s="40">
        <f t="shared" si="12"/>
        <v>37</v>
      </c>
      <c r="B191" s="40">
        <f t="shared" si="13"/>
        <v>10</v>
      </c>
      <c r="C191" s="40" t="str">
        <f ca="1">OFFSET('Data Input'!$A$4,0,DataTable!$A191-1)</f>
        <v>Organizational Culture</v>
      </c>
      <c r="D191" s="40">
        <f ca="1">OFFSET('Data Input'!$A$4,3+$B191,DataTable!$A191-1)</f>
        <v>0</v>
      </c>
      <c r="E191" s="40">
        <f ca="1">OFFSET('Data Input'!$A$4,3+$B191,DataTable!$A191)</f>
        <v>0</v>
      </c>
      <c r="F191" s="40">
        <f ca="1">OFFSET('Data Input'!$A$4,3+$B191,DataTable!$A191+1)</f>
        <v>0</v>
      </c>
      <c r="G191" s="40" t="str">
        <f t="shared" ca="1" si="10"/>
        <v/>
      </c>
      <c r="H191" s="40" t="str">
        <f t="shared" ca="1" si="11"/>
        <v/>
      </c>
      <c r="I191" s="40" t="str" cm="1">
        <f t="array" aca="1" ref="I191" ca="1">IFERROR(INDEX(LettersRange,6-$H191,$G191),"")</f>
        <v/>
      </c>
    </row>
    <row r="192" spans="1:9" x14ac:dyDescent="0.35">
      <c r="A192" s="40">
        <f t="shared" si="12"/>
        <v>37</v>
      </c>
      <c r="B192" s="40">
        <f t="shared" si="13"/>
        <v>11</v>
      </c>
      <c r="C192" s="40" t="str">
        <f ca="1">OFFSET('Data Input'!$A$4,0,DataTable!$A192-1)</f>
        <v>Organizational Culture</v>
      </c>
      <c r="D192" s="40">
        <f ca="1">OFFSET('Data Input'!$A$4,3+$B192,DataTable!$A192-1)</f>
        <v>0</v>
      </c>
      <c r="E192" s="40">
        <f ca="1">OFFSET('Data Input'!$A$4,3+$B192,DataTable!$A192)</f>
        <v>0</v>
      </c>
      <c r="F192" s="40">
        <f ca="1">OFFSET('Data Input'!$A$4,3+$B192,DataTable!$A192+1)</f>
        <v>0</v>
      </c>
      <c r="G192" s="40" t="str">
        <f t="shared" ca="1" si="10"/>
        <v/>
      </c>
      <c r="H192" s="40" t="str">
        <f t="shared" ca="1" si="11"/>
        <v/>
      </c>
      <c r="I192" s="40" t="str" cm="1">
        <f t="array" aca="1" ref="I192" ca="1">IFERROR(INDEX(LettersRange,6-$H192,$G192),"")</f>
        <v/>
      </c>
    </row>
    <row r="193" spans="1:9" x14ac:dyDescent="0.35">
      <c r="A193" s="40">
        <f t="shared" si="12"/>
        <v>37</v>
      </c>
      <c r="B193" s="40">
        <f t="shared" si="13"/>
        <v>12</v>
      </c>
      <c r="C193" s="40" t="str">
        <f ca="1">OFFSET('Data Input'!$A$4,0,DataTable!$A193-1)</f>
        <v>Organizational Culture</v>
      </c>
      <c r="D193" s="40">
        <f ca="1">OFFSET('Data Input'!$A$4,3+$B193,DataTable!$A193-1)</f>
        <v>0</v>
      </c>
      <c r="E193" s="40">
        <f ca="1">OFFSET('Data Input'!$A$4,3+$B193,DataTable!$A193)</f>
        <v>0</v>
      </c>
      <c r="F193" s="40">
        <f ca="1">OFFSET('Data Input'!$A$4,3+$B193,DataTable!$A193+1)</f>
        <v>0</v>
      </c>
      <c r="G193" s="40" t="str">
        <f t="shared" ca="1" si="10"/>
        <v/>
      </c>
      <c r="H193" s="40" t="str">
        <f t="shared" ca="1" si="11"/>
        <v/>
      </c>
      <c r="I193" s="40" t="str" cm="1">
        <f t="array" aca="1" ref="I193" ca="1">IFERROR(INDEX(LettersRange,6-$H193,$G193),"")</f>
        <v/>
      </c>
    </row>
    <row r="194" spans="1:9" x14ac:dyDescent="0.35">
      <c r="A194" s="40">
        <f t="shared" si="12"/>
        <v>37</v>
      </c>
      <c r="B194" s="40">
        <f t="shared" si="13"/>
        <v>13</v>
      </c>
      <c r="C194" s="40" t="str">
        <f ca="1">OFFSET('Data Input'!$A$4,0,DataTable!$A194-1)</f>
        <v>Organizational Culture</v>
      </c>
      <c r="D194" s="40">
        <f ca="1">OFFSET('Data Input'!$A$4,3+$B194,DataTable!$A194-1)</f>
        <v>0</v>
      </c>
      <c r="E194" s="40">
        <f ca="1">OFFSET('Data Input'!$A$4,3+$B194,DataTable!$A194)</f>
        <v>0</v>
      </c>
      <c r="F194" s="40">
        <f ca="1">OFFSET('Data Input'!$A$4,3+$B194,DataTable!$A194+1)</f>
        <v>0</v>
      </c>
      <c r="G194" s="40" t="str">
        <f t="shared" ref="G194:G257" ca="1" si="14">IFERROR(MATCH($E194,ListValue,0),"")</f>
        <v/>
      </c>
      <c r="H194" s="40" t="str">
        <f t="shared" ref="H194:H257" ca="1" si="15">IFERROR(MATCH($F194,ListUrgency,0),"")</f>
        <v/>
      </c>
      <c r="I194" s="40" t="str" cm="1">
        <f t="array" aca="1" ref="I194" ca="1">IFERROR(INDEX(LettersRange,6-$H194,$G194),"")</f>
        <v/>
      </c>
    </row>
    <row r="195" spans="1:9" x14ac:dyDescent="0.35">
      <c r="A195" s="40">
        <f t="shared" si="12"/>
        <v>37</v>
      </c>
      <c r="B195" s="40">
        <f t="shared" si="13"/>
        <v>14</v>
      </c>
      <c r="C195" s="40" t="str">
        <f ca="1">OFFSET('Data Input'!$A$4,0,DataTable!$A195-1)</f>
        <v>Organizational Culture</v>
      </c>
      <c r="D195" s="40">
        <f ca="1">OFFSET('Data Input'!$A$4,3+$B195,DataTable!$A195-1)</f>
        <v>0</v>
      </c>
      <c r="E195" s="40">
        <f ca="1">OFFSET('Data Input'!$A$4,3+$B195,DataTable!$A195)</f>
        <v>0</v>
      </c>
      <c r="F195" s="40">
        <f ca="1">OFFSET('Data Input'!$A$4,3+$B195,DataTable!$A195+1)</f>
        <v>0</v>
      </c>
      <c r="G195" s="40" t="str">
        <f t="shared" ca="1" si="14"/>
        <v/>
      </c>
      <c r="H195" s="40" t="str">
        <f t="shared" ca="1" si="15"/>
        <v/>
      </c>
      <c r="I195" s="40" t="str" cm="1">
        <f t="array" aca="1" ref="I195" ca="1">IFERROR(INDEX(LettersRange,6-$H195,$G195),"")</f>
        <v/>
      </c>
    </row>
    <row r="196" spans="1:9" x14ac:dyDescent="0.35">
      <c r="A196" s="40">
        <f t="shared" si="12"/>
        <v>37</v>
      </c>
      <c r="B196" s="40">
        <f t="shared" si="13"/>
        <v>15</v>
      </c>
      <c r="C196" s="40" t="str">
        <f ca="1">OFFSET('Data Input'!$A$4,0,DataTable!$A196-1)</f>
        <v>Organizational Culture</v>
      </c>
      <c r="D196" s="40">
        <f ca="1">OFFSET('Data Input'!$A$4,3+$B196,DataTable!$A196-1)</f>
        <v>0</v>
      </c>
      <c r="E196" s="40">
        <f ca="1">OFFSET('Data Input'!$A$4,3+$B196,DataTable!$A196)</f>
        <v>0</v>
      </c>
      <c r="F196" s="40">
        <f ca="1">OFFSET('Data Input'!$A$4,3+$B196,DataTable!$A196+1)</f>
        <v>0</v>
      </c>
      <c r="G196" s="40" t="str">
        <f t="shared" ca="1" si="14"/>
        <v/>
      </c>
      <c r="H196" s="40" t="str">
        <f t="shared" ca="1" si="15"/>
        <v/>
      </c>
      <c r="I196" s="40" t="str" cm="1">
        <f t="array" aca="1" ref="I196" ca="1">IFERROR(INDEX(LettersRange,6-$H196,$G196),"")</f>
        <v/>
      </c>
    </row>
    <row r="197" spans="1:9" x14ac:dyDescent="0.35">
      <c r="A197" s="40">
        <f t="shared" si="12"/>
        <v>37</v>
      </c>
      <c r="B197" s="40">
        <f t="shared" si="13"/>
        <v>16</v>
      </c>
      <c r="C197" s="40" t="str">
        <f ca="1">OFFSET('Data Input'!$A$4,0,DataTable!$A197-1)</f>
        <v>Organizational Culture</v>
      </c>
      <c r="D197" s="40">
        <f ca="1">OFFSET('Data Input'!$A$4,3+$B197,DataTable!$A197-1)</f>
        <v>0</v>
      </c>
      <c r="E197" s="40">
        <f ca="1">OFFSET('Data Input'!$A$4,3+$B197,DataTable!$A197)</f>
        <v>0</v>
      </c>
      <c r="F197" s="40">
        <f ca="1">OFFSET('Data Input'!$A$4,3+$B197,DataTable!$A197+1)</f>
        <v>0</v>
      </c>
      <c r="G197" s="40" t="str">
        <f t="shared" ca="1" si="14"/>
        <v/>
      </c>
      <c r="H197" s="40" t="str">
        <f t="shared" ca="1" si="15"/>
        <v/>
      </c>
      <c r="I197" s="40" t="str" cm="1">
        <f t="array" aca="1" ref="I197" ca="1">IFERROR(INDEX(LettersRange,6-$H197,$G197),"")</f>
        <v/>
      </c>
    </row>
    <row r="198" spans="1:9" x14ac:dyDescent="0.35">
      <c r="A198" s="40">
        <f t="shared" si="12"/>
        <v>37</v>
      </c>
      <c r="B198" s="40">
        <f t="shared" si="13"/>
        <v>17</v>
      </c>
      <c r="C198" s="40" t="str">
        <f ca="1">OFFSET('Data Input'!$A$4,0,DataTable!$A198-1)</f>
        <v>Organizational Culture</v>
      </c>
      <c r="D198" s="40">
        <f ca="1">OFFSET('Data Input'!$A$4,3+$B198,DataTable!$A198-1)</f>
        <v>0</v>
      </c>
      <c r="E198" s="40">
        <f ca="1">OFFSET('Data Input'!$A$4,3+$B198,DataTable!$A198)</f>
        <v>0</v>
      </c>
      <c r="F198" s="40">
        <f ca="1">OFFSET('Data Input'!$A$4,3+$B198,DataTable!$A198+1)</f>
        <v>0</v>
      </c>
      <c r="G198" s="40" t="str">
        <f t="shared" ca="1" si="14"/>
        <v/>
      </c>
      <c r="H198" s="40" t="str">
        <f t="shared" ca="1" si="15"/>
        <v/>
      </c>
      <c r="I198" s="40" t="str" cm="1">
        <f t="array" aca="1" ref="I198" ca="1">IFERROR(INDEX(LettersRange,6-$H198,$G198),"")</f>
        <v/>
      </c>
    </row>
    <row r="199" spans="1:9" x14ac:dyDescent="0.35">
      <c r="A199" s="40">
        <f t="shared" si="12"/>
        <v>37</v>
      </c>
      <c r="B199" s="40">
        <f t="shared" si="13"/>
        <v>18</v>
      </c>
      <c r="C199" s="40" t="str">
        <f ca="1">OFFSET('Data Input'!$A$4,0,DataTable!$A199-1)</f>
        <v>Organizational Culture</v>
      </c>
      <c r="D199" s="40">
        <f ca="1">OFFSET('Data Input'!$A$4,3+$B199,DataTable!$A199-1)</f>
        <v>0</v>
      </c>
      <c r="E199" s="40">
        <f ca="1">OFFSET('Data Input'!$A$4,3+$B199,DataTable!$A199)</f>
        <v>0</v>
      </c>
      <c r="F199" s="40">
        <f ca="1">OFFSET('Data Input'!$A$4,3+$B199,DataTable!$A199+1)</f>
        <v>0</v>
      </c>
      <c r="G199" s="40" t="str">
        <f t="shared" ca="1" si="14"/>
        <v/>
      </c>
      <c r="H199" s="40" t="str">
        <f t="shared" ca="1" si="15"/>
        <v/>
      </c>
      <c r="I199" s="40" t="str" cm="1">
        <f t="array" aca="1" ref="I199" ca="1">IFERROR(INDEX(LettersRange,6-$H199,$G199),"")</f>
        <v/>
      </c>
    </row>
    <row r="200" spans="1:9" x14ac:dyDescent="0.35">
      <c r="A200" s="40">
        <f t="shared" si="12"/>
        <v>37</v>
      </c>
      <c r="B200" s="40">
        <f t="shared" si="13"/>
        <v>19</v>
      </c>
      <c r="C200" s="40" t="str">
        <f ca="1">OFFSET('Data Input'!$A$4,0,DataTable!$A200-1)</f>
        <v>Organizational Culture</v>
      </c>
      <c r="D200" s="40">
        <f ca="1">OFFSET('Data Input'!$A$4,3+$B200,DataTable!$A200-1)</f>
        <v>0</v>
      </c>
      <c r="E200" s="40">
        <f ca="1">OFFSET('Data Input'!$A$4,3+$B200,DataTable!$A200)</f>
        <v>0</v>
      </c>
      <c r="F200" s="40">
        <f ca="1">OFFSET('Data Input'!$A$4,3+$B200,DataTable!$A200+1)</f>
        <v>0</v>
      </c>
      <c r="G200" s="40" t="str">
        <f t="shared" ca="1" si="14"/>
        <v/>
      </c>
      <c r="H200" s="40" t="str">
        <f t="shared" ca="1" si="15"/>
        <v/>
      </c>
      <c r="I200" s="40" t="str" cm="1">
        <f t="array" aca="1" ref="I200" ca="1">IFERROR(INDEX(LettersRange,6-$H200,$G200),"")</f>
        <v/>
      </c>
    </row>
    <row r="201" spans="1:9" x14ac:dyDescent="0.35">
      <c r="A201" s="40">
        <f t="shared" si="12"/>
        <v>37</v>
      </c>
      <c r="B201" s="40">
        <f t="shared" si="13"/>
        <v>20</v>
      </c>
      <c r="C201" s="40" t="str">
        <f ca="1">OFFSET('Data Input'!$A$4,0,DataTable!$A201-1)</f>
        <v>Organizational Culture</v>
      </c>
      <c r="D201" s="40">
        <f ca="1">OFFSET('Data Input'!$A$4,3+$B201,DataTable!$A201-1)</f>
        <v>0</v>
      </c>
      <c r="E201" s="40">
        <f ca="1">OFFSET('Data Input'!$A$4,3+$B201,DataTable!$A201)</f>
        <v>0</v>
      </c>
      <c r="F201" s="40">
        <f ca="1">OFFSET('Data Input'!$A$4,3+$B201,DataTable!$A201+1)</f>
        <v>0</v>
      </c>
      <c r="G201" s="40" t="str">
        <f t="shared" ca="1" si="14"/>
        <v/>
      </c>
      <c r="H201" s="40" t="str">
        <f t="shared" ca="1" si="15"/>
        <v/>
      </c>
      <c r="I201" s="40" t="str" cm="1">
        <f t="array" aca="1" ref="I201" ca="1">IFERROR(INDEX(LettersRange,6-$H201,$G201),"")</f>
        <v/>
      </c>
    </row>
    <row r="202" spans="1:9" x14ac:dyDescent="0.35">
      <c r="A202" s="40">
        <f t="shared" si="12"/>
        <v>41</v>
      </c>
      <c r="B202" s="40">
        <f t="shared" si="13"/>
        <v>1</v>
      </c>
      <c r="C202" s="40">
        <f ca="1">OFFSET('Data Input'!$A$4,0,DataTable!$A202-1)</f>
        <v>0</v>
      </c>
      <c r="D202" s="40">
        <f ca="1">OFFSET('Data Input'!$A$4,3+$B202,DataTable!$A202-1)</f>
        <v>0</v>
      </c>
      <c r="E202" s="40">
        <f ca="1">OFFSET('Data Input'!$A$4,3+$B202,DataTable!$A202)</f>
        <v>0</v>
      </c>
      <c r="F202" s="40">
        <f ca="1">OFFSET('Data Input'!$A$4,3+$B202,DataTable!$A202+1)</f>
        <v>0</v>
      </c>
      <c r="G202" s="40" t="str">
        <f t="shared" ca="1" si="14"/>
        <v/>
      </c>
      <c r="H202" s="40" t="str">
        <f t="shared" ca="1" si="15"/>
        <v/>
      </c>
      <c r="I202" s="40" t="str" cm="1">
        <f t="array" aca="1" ref="I202" ca="1">IFERROR(INDEX(LettersRange,6-$H202,$G202),"")</f>
        <v/>
      </c>
    </row>
    <row r="203" spans="1:9" x14ac:dyDescent="0.35">
      <c r="A203" s="40">
        <f t="shared" si="12"/>
        <v>41</v>
      </c>
      <c r="B203" s="40">
        <f t="shared" si="13"/>
        <v>2</v>
      </c>
      <c r="C203" s="40">
        <f ca="1">OFFSET('Data Input'!$A$4,0,DataTable!$A203-1)</f>
        <v>0</v>
      </c>
      <c r="D203" s="40">
        <f ca="1">OFFSET('Data Input'!$A$4,3+$B203,DataTable!$A203-1)</f>
        <v>0</v>
      </c>
      <c r="E203" s="40">
        <f ca="1">OFFSET('Data Input'!$A$4,3+$B203,DataTable!$A203)</f>
        <v>0</v>
      </c>
      <c r="F203" s="40">
        <f ca="1">OFFSET('Data Input'!$A$4,3+$B203,DataTable!$A203+1)</f>
        <v>0</v>
      </c>
      <c r="G203" s="40" t="str">
        <f t="shared" ca="1" si="14"/>
        <v/>
      </c>
      <c r="H203" s="40" t="str">
        <f t="shared" ca="1" si="15"/>
        <v/>
      </c>
      <c r="I203" s="40" t="str" cm="1">
        <f t="array" aca="1" ref="I203" ca="1">IFERROR(INDEX(LettersRange,6-$H203,$G203),"")</f>
        <v/>
      </c>
    </row>
    <row r="204" spans="1:9" x14ac:dyDescent="0.35">
      <c r="A204" s="40">
        <f t="shared" si="12"/>
        <v>41</v>
      </c>
      <c r="B204" s="40">
        <f t="shared" si="13"/>
        <v>3</v>
      </c>
      <c r="C204" s="40">
        <f ca="1">OFFSET('Data Input'!$A$4,0,DataTable!$A204-1)</f>
        <v>0</v>
      </c>
      <c r="D204" s="40">
        <f ca="1">OFFSET('Data Input'!$A$4,3+$B204,DataTable!$A204-1)</f>
        <v>0</v>
      </c>
      <c r="E204" s="40">
        <f ca="1">OFFSET('Data Input'!$A$4,3+$B204,DataTable!$A204)</f>
        <v>0</v>
      </c>
      <c r="F204" s="40">
        <f ca="1">OFFSET('Data Input'!$A$4,3+$B204,DataTable!$A204+1)</f>
        <v>0</v>
      </c>
      <c r="G204" s="40" t="str">
        <f t="shared" ca="1" si="14"/>
        <v/>
      </c>
      <c r="H204" s="40" t="str">
        <f t="shared" ca="1" si="15"/>
        <v/>
      </c>
      <c r="I204" s="40" t="str" cm="1">
        <f t="array" aca="1" ref="I204" ca="1">IFERROR(INDEX(LettersRange,6-$H204,$G204),"")</f>
        <v/>
      </c>
    </row>
    <row r="205" spans="1:9" x14ac:dyDescent="0.35">
      <c r="A205" s="40">
        <f t="shared" si="12"/>
        <v>41</v>
      </c>
      <c r="B205" s="40">
        <f t="shared" si="13"/>
        <v>4</v>
      </c>
      <c r="C205" s="40">
        <f ca="1">OFFSET('Data Input'!$A$4,0,DataTable!$A205-1)</f>
        <v>0</v>
      </c>
      <c r="D205" s="40">
        <f ca="1">OFFSET('Data Input'!$A$4,3+$B205,DataTable!$A205-1)</f>
        <v>0</v>
      </c>
      <c r="E205" s="40">
        <f ca="1">OFFSET('Data Input'!$A$4,3+$B205,DataTable!$A205)</f>
        <v>0</v>
      </c>
      <c r="F205" s="40">
        <f ca="1">OFFSET('Data Input'!$A$4,3+$B205,DataTable!$A205+1)</f>
        <v>0</v>
      </c>
      <c r="G205" s="40" t="str">
        <f t="shared" ca="1" si="14"/>
        <v/>
      </c>
      <c r="H205" s="40" t="str">
        <f t="shared" ca="1" si="15"/>
        <v/>
      </c>
      <c r="I205" s="40" t="str" cm="1">
        <f t="array" aca="1" ref="I205" ca="1">IFERROR(INDEX(LettersRange,6-$H205,$G205),"")</f>
        <v/>
      </c>
    </row>
    <row r="206" spans="1:9" x14ac:dyDescent="0.35">
      <c r="A206" s="40">
        <f t="shared" si="12"/>
        <v>41</v>
      </c>
      <c r="B206" s="40">
        <f t="shared" si="13"/>
        <v>5</v>
      </c>
      <c r="C206" s="40">
        <f ca="1">OFFSET('Data Input'!$A$4,0,DataTable!$A206-1)</f>
        <v>0</v>
      </c>
      <c r="D206" s="40">
        <f ca="1">OFFSET('Data Input'!$A$4,3+$B206,DataTable!$A206-1)</f>
        <v>0</v>
      </c>
      <c r="E206" s="40">
        <f ca="1">OFFSET('Data Input'!$A$4,3+$B206,DataTable!$A206)</f>
        <v>0</v>
      </c>
      <c r="F206" s="40">
        <f ca="1">OFFSET('Data Input'!$A$4,3+$B206,DataTable!$A206+1)</f>
        <v>0</v>
      </c>
      <c r="G206" s="40" t="str">
        <f t="shared" ca="1" si="14"/>
        <v/>
      </c>
      <c r="H206" s="40" t="str">
        <f t="shared" ca="1" si="15"/>
        <v/>
      </c>
      <c r="I206" s="40" t="str" cm="1">
        <f t="array" aca="1" ref="I206" ca="1">IFERROR(INDEX(LettersRange,6-$H206,$G206),"")</f>
        <v/>
      </c>
    </row>
    <row r="207" spans="1:9" x14ac:dyDescent="0.35">
      <c r="A207" s="40">
        <f t="shared" si="12"/>
        <v>41</v>
      </c>
      <c r="B207" s="40">
        <f t="shared" si="13"/>
        <v>6</v>
      </c>
      <c r="C207" s="40">
        <f ca="1">OFFSET('Data Input'!$A$4,0,DataTable!$A207-1)</f>
        <v>0</v>
      </c>
      <c r="D207" s="40">
        <f ca="1">OFFSET('Data Input'!$A$4,3+$B207,DataTable!$A207-1)</f>
        <v>0</v>
      </c>
      <c r="E207" s="40">
        <f ca="1">OFFSET('Data Input'!$A$4,3+$B207,DataTable!$A207)</f>
        <v>0</v>
      </c>
      <c r="F207" s="40">
        <f ca="1">OFFSET('Data Input'!$A$4,3+$B207,DataTable!$A207+1)</f>
        <v>0</v>
      </c>
      <c r="G207" s="40" t="str">
        <f t="shared" ca="1" si="14"/>
        <v/>
      </c>
      <c r="H207" s="40" t="str">
        <f t="shared" ca="1" si="15"/>
        <v/>
      </c>
      <c r="I207" s="40" t="str" cm="1">
        <f t="array" aca="1" ref="I207" ca="1">IFERROR(INDEX(LettersRange,6-$H207,$G207),"")</f>
        <v/>
      </c>
    </row>
    <row r="208" spans="1:9" x14ac:dyDescent="0.35">
      <c r="A208" s="40">
        <f t="shared" si="12"/>
        <v>41</v>
      </c>
      <c r="B208" s="40">
        <f t="shared" si="13"/>
        <v>7</v>
      </c>
      <c r="C208" s="40">
        <f ca="1">OFFSET('Data Input'!$A$4,0,DataTable!$A208-1)</f>
        <v>0</v>
      </c>
      <c r="D208" s="40">
        <f ca="1">OFFSET('Data Input'!$A$4,3+$B208,DataTable!$A208-1)</f>
        <v>0</v>
      </c>
      <c r="E208" s="40">
        <f ca="1">OFFSET('Data Input'!$A$4,3+$B208,DataTable!$A208)</f>
        <v>0</v>
      </c>
      <c r="F208" s="40">
        <f ca="1">OFFSET('Data Input'!$A$4,3+$B208,DataTable!$A208+1)</f>
        <v>0</v>
      </c>
      <c r="G208" s="40" t="str">
        <f t="shared" ca="1" si="14"/>
        <v/>
      </c>
      <c r="H208" s="40" t="str">
        <f t="shared" ca="1" si="15"/>
        <v/>
      </c>
      <c r="I208" s="40" t="str" cm="1">
        <f t="array" aca="1" ref="I208" ca="1">IFERROR(INDEX(LettersRange,6-$H208,$G208),"")</f>
        <v/>
      </c>
    </row>
    <row r="209" spans="1:9" x14ac:dyDescent="0.35">
      <c r="A209" s="40">
        <f t="shared" si="12"/>
        <v>41</v>
      </c>
      <c r="B209" s="40">
        <f t="shared" si="13"/>
        <v>8</v>
      </c>
      <c r="C209" s="40">
        <f ca="1">OFFSET('Data Input'!$A$4,0,DataTable!$A209-1)</f>
        <v>0</v>
      </c>
      <c r="D209" s="40">
        <f ca="1">OFFSET('Data Input'!$A$4,3+$B209,DataTable!$A209-1)</f>
        <v>0</v>
      </c>
      <c r="E209" s="40">
        <f ca="1">OFFSET('Data Input'!$A$4,3+$B209,DataTable!$A209)</f>
        <v>0</v>
      </c>
      <c r="F209" s="40">
        <f ca="1">OFFSET('Data Input'!$A$4,3+$B209,DataTable!$A209+1)</f>
        <v>0</v>
      </c>
      <c r="G209" s="40" t="str">
        <f t="shared" ca="1" si="14"/>
        <v/>
      </c>
      <c r="H209" s="40" t="str">
        <f t="shared" ca="1" si="15"/>
        <v/>
      </c>
      <c r="I209" s="40" t="str" cm="1">
        <f t="array" aca="1" ref="I209" ca="1">IFERROR(INDEX(LettersRange,6-$H209,$G209),"")</f>
        <v/>
      </c>
    </row>
    <row r="210" spans="1:9" x14ac:dyDescent="0.35">
      <c r="A210" s="40">
        <f t="shared" si="12"/>
        <v>41</v>
      </c>
      <c r="B210" s="40">
        <f t="shared" si="13"/>
        <v>9</v>
      </c>
      <c r="C210" s="40">
        <f ca="1">OFFSET('Data Input'!$A$4,0,DataTable!$A210-1)</f>
        <v>0</v>
      </c>
      <c r="D210" s="40">
        <f ca="1">OFFSET('Data Input'!$A$4,3+$B210,DataTable!$A210-1)</f>
        <v>0</v>
      </c>
      <c r="E210" s="40">
        <f ca="1">OFFSET('Data Input'!$A$4,3+$B210,DataTable!$A210)</f>
        <v>0</v>
      </c>
      <c r="F210" s="40">
        <f ca="1">OFFSET('Data Input'!$A$4,3+$B210,DataTable!$A210+1)</f>
        <v>0</v>
      </c>
      <c r="G210" s="40" t="str">
        <f t="shared" ca="1" si="14"/>
        <v/>
      </c>
      <c r="H210" s="40" t="str">
        <f t="shared" ca="1" si="15"/>
        <v/>
      </c>
      <c r="I210" s="40" t="str" cm="1">
        <f t="array" aca="1" ref="I210" ca="1">IFERROR(INDEX(LettersRange,6-$H210,$G210),"")</f>
        <v/>
      </c>
    </row>
    <row r="211" spans="1:9" x14ac:dyDescent="0.35">
      <c r="A211" s="40">
        <f t="shared" si="12"/>
        <v>41</v>
      </c>
      <c r="B211" s="40">
        <f t="shared" si="13"/>
        <v>10</v>
      </c>
      <c r="C211" s="40">
        <f ca="1">OFFSET('Data Input'!$A$4,0,DataTable!$A211-1)</f>
        <v>0</v>
      </c>
      <c r="D211" s="40">
        <f ca="1">OFFSET('Data Input'!$A$4,3+$B211,DataTable!$A211-1)</f>
        <v>0</v>
      </c>
      <c r="E211" s="40">
        <f ca="1">OFFSET('Data Input'!$A$4,3+$B211,DataTable!$A211)</f>
        <v>0</v>
      </c>
      <c r="F211" s="40">
        <f ca="1">OFFSET('Data Input'!$A$4,3+$B211,DataTable!$A211+1)</f>
        <v>0</v>
      </c>
      <c r="G211" s="40" t="str">
        <f t="shared" ca="1" si="14"/>
        <v/>
      </c>
      <c r="H211" s="40" t="str">
        <f t="shared" ca="1" si="15"/>
        <v/>
      </c>
      <c r="I211" s="40" t="str" cm="1">
        <f t="array" aca="1" ref="I211" ca="1">IFERROR(INDEX(LettersRange,6-$H211,$G211),"")</f>
        <v/>
      </c>
    </row>
    <row r="212" spans="1:9" x14ac:dyDescent="0.35">
      <c r="A212" s="40">
        <f t="shared" si="12"/>
        <v>41</v>
      </c>
      <c r="B212" s="40">
        <f t="shared" si="13"/>
        <v>11</v>
      </c>
      <c r="C212" s="40">
        <f ca="1">OFFSET('Data Input'!$A$4,0,DataTable!$A212-1)</f>
        <v>0</v>
      </c>
      <c r="D212" s="40">
        <f ca="1">OFFSET('Data Input'!$A$4,3+$B212,DataTable!$A212-1)</f>
        <v>0</v>
      </c>
      <c r="E212" s="40">
        <f ca="1">OFFSET('Data Input'!$A$4,3+$B212,DataTable!$A212)</f>
        <v>0</v>
      </c>
      <c r="F212" s="40">
        <f ca="1">OFFSET('Data Input'!$A$4,3+$B212,DataTable!$A212+1)</f>
        <v>0</v>
      </c>
      <c r="G212" s="40" t="str">
        <f t="shared" ca="1" si="14"/>
        <v/>
      </c>
      <c r="H212" s="40" t="str">
        <f t="shared" ca="1" si="15"/>
        <v/>
      </c>
      <c r="I212" s="40" t="str" cm="1">
        <f t="array" aca="1" ref="I212" ca="1">IFERROR(INDEX(LettersRange,6-$H212,$G212),"")</f>
        <v/>
      </c>
    </row>
    <row r="213" spans="1:9" x14ac:dyDescent="0.35">
      <c r="A213" s="40">
        <f t="shared" si="12"/>
        <v>41</v>
      </c>
      <c r="B213" s="40">
        <f t="shared" si="13"/>
        <v>12</v>
      </c>
      <c r="C213" s="40">
        <f ca="1">OFFSET('Data Input'!$A$4,0,DataTable!$A213-1)</f>
        <v>0</v>
      </c>
      <c r="D213" s="40">
        <f ca="1">OFFSET('Data Input'!$A$4,3+$B213,DataTable!$A213-1)</f>
        <v>0</v>
      </c>
      <c r="E213" s="40">
        <f ca="1">OFFSET('Data Input'!$A$4,3+$B213,DataTable!$A213)</f>
        <v>0</v>
      </c>
      <c r="F213" s="40">
        <f ca="1">OFFSET('Data Input'!$A$4,3+$B213,DataTable!$A213+1)</f>
        <v>0</v>
      </c>
      <c r="G213" s="40" t="str">
        <f t="shared" ca="1" si="14"/>
        <v/>
      </c>
      <c r="H213" s="40" t="str">
        <f t="shared" ca="1" si="15"/>
        <v/>
      </c>
      <c r="I213" s="40" t="str" cm="1">
        <f t="array" aca="1" ref="I213" ca="1">IFERROR(INDEX(LettersRange,6-$H213,$G213),"")</f>
        <v/>
      </c>
    </row>
    <row r="214" spans="1:9" x14ac:dyDescent="0.35">
      <c r="A214" s="40">
        <f t="shared" si="12"/>
        <v>41</v>
      </c>
      <c r="B214" s="40">
        <f t="shared" si="13"/>
        <v>13</v>
      </c>
      <c r="C214" s="40">
        <f ca="1">OFFSET('Data Input'!$A$4,0,DataTable!$A214-1)</f>
        <v>0</v>
      </c>
      <c r="D214" s="40">
        <f ca="1">OFFSET('Data Input'!$A$4,3+$B214,DataTable!$A214-1)</f>
        <v>0</v>
      </c>
      <c r="E214" s="40">
        <f ca="1">OFFSET('Data Input'!$A$4,3+$B214,DataTable!$A214)</f>
        <v>0</v>
      </c>
      <c r="F214" s="40">
        <f ca="1">OFFSET('Data Input'!$A$4,3+$B214,DataTable!$A214+1)</f>
        <v>0</v>
      </c>
      <c r="G214" s="40" t="str">
        <f t="shared" ca="1" si="14"/>
        <v/>
      </c>
      <c r="H214" s="40" t="str">
        <f t="shared" ca="1" si="15"/>
        <v/>
      </c>
      <c r="I214" s="40" t="str" cm="1">
        <f t="array" aca="1" ref="I214" ca="1">IFERROR(INDEX(LettersRange,6-$H214,$G214),"")</f>
        <v/>
      </c>
    </row>
    <row r="215" spans="1:9" x14ac:dyDescent="0.35">
      <c r="A215" s="40">
        <f t="shared" ref="A215:A278" si="16">A195+4</f>
        <v>41</v>
      </c>
      <c r="B215" s="40">
        <f t="shared" ref="B215:B278" si="17">B195</f>
        <v>14</v>
      </c>
      <c r="C215" s="40">
        <f ca="1">OFFSET('Data Input'!$A$4,0,DataTable!$A215-1)</f>
        <v>0</v>
      </c>
      <c r="D215" s="40">
        <f ca="1">OFFSET('Data Input'!$A$4,3+$B215,DataTable!$A215-1)</f>
        <v>0</v>
      </c>
      <c r="E215" s="40">
        <f ca="1">OFFSET('Data Input'!$A$4,3+$B215,DataTable!$A215)</f>
        <v>0</v>
      </c>
      <c r="F215" s="40">
        <f ca="1">OFFSET('Data Input'!$A$4,3+$B215,DataTable!$A215+1)</f>
        <v>0</v>
      </c>
      <c r="G215" s="40" t="str">
        <f t="shared" ca="1" si="14"/>
        <v/>
      </c>
      <c r="H215" s="40" t="str">
        <f t="shared" ca="1" si="15"/>
        <v/>
      </c>
      <c r="I215" s="40" t="str" cm="1">
        <f t="array" aca="1" ref="I215" ca="1">IFERROR(INDEX(LettersRange,6-$H215,$G215),"")</f>
        <v/>
      </c>
    </row>
    <row r="216" spans="1:9" x14ac:dyDescent="0.35">
      <c r="A216" s="40">
        <f t="shared" si="16"/>
        <v>41</v>
      </c>
      <c r="B216" s="40">
        <f t="shared" si="17"/>
        <v>15</v>
      </c>
      <c r="C216" s="40">
        <f ca="1">OFFSET('Data Input'!$A$4,0,DataTable!$A216-1)</f>
        <v>0</v>
      </c>
      <c r="D216" s="40">
        <f ca="1">OFFSET('Data Input'!$A$4,3+$B216,DataTable!$A216-1)</f>
        <v>0</v>
      </c>
      <c r="E216" s="40">
        <f ca="1">OFFSET('Data Input'!$A$4,3+$B216,DataTable!$A216)</f>
        <v>0</v>
      </c>
      <c r="F216" s="40">
        <f ca="1">OFFSET('Data Input'!$A$4,3+$B216,DataTable!$A216+1)</f>
        <v>0</v>
      </c>
      <c r="G216" s="40" t="str">
        <f t="shared" ca="1" si="14"/>
        <v/>
      </c>
      <c r="H216" s="40" t="str">
        <f t="shared" ca="1" si="15"/>
        <v/>
      </c>
      <c r="I216" s="40" t="str" cm="1">
        <f t="array" aca="1" ref="I216" ca="1">IFERROR(INDEX(LettersRange,6-$H216,$G216),"")</f>
        <v/>
      </c>
    </row>
    <row r="217" spans="1:9" x14ac:dyDescent="0.35">
      <c r="A217" s="40">
        <f t="shared" si="16"/>
        <v>41</v>
      </c>
      <c r="B217" s="40">
        <f t="shared" si="17"/>
        <v>16</v>
      </c>
      <c r="C217" s="40">
        <f ca="1">OFFSET('Data Input'!$A$4,0,DataTable!$A217-1)</f>
        <v>0</v>
      </c>
      <c r="D217" s="40">
        <f ca="1">OFFSET('Data Input'!$A$4,3+$B217,DataTable!$A217-1)</f>
        <v>0</v>
      </c>
      <c r="E217" s="40">
        <f ca="1">OFFSET('Data Input'!$A$4,3+$B217,DataTable!$A217)</f>
        <v>0</v>
      </c>
      <c r="F217" s="40">
        <f ca="1">OFFSET('Data Input'!$A$4,3+$B217,DataTable!$A217+1)</f>
        <v>0</v>
      </c>
      <c r="G217" s="40" t="str">
        <f t="shared" ca="1" si="14"/>
        <v/>
      </c>
      <c r="H217" s="40" t="str">
        <f t="shared" ca="1" si="15"/>
        <v/>
      </c>
      <c r="I217" s="40" t="str" cm="1">
        <f t="array" aca="1" ref="I217" ca="1">IFERROR(INDEX(LettersRange,6-$H217,$G217),"")</f>
        <v/>
      </c>
    </row>
    <row r="218" spans="1:9" x14ac:dyDescent="0.35">
      <c r="A218" s="40">
        <f t="shared" si="16"/>
        <v>41</v>
      </c>
      <c r="B218" s="40">
        <f t="shared" si="17"/>
        <v>17</v>
      </c>
      <c r="C218" s="40">
        <f ca="1">OFFSET('Data Input'!$A$4,0,DataTable!$A218-1)</f>
        <v>0</v>
      </c>
      <c r="D218" s="40">
        <f ca="1">OFFSET('Data Input'!$A$4,3+$B218,DataTable!$A218-1)</f>
        <v>0</v>
      </c>
      <c r="E218" s="40">
        <f ca="1">OFFSET('Data Input'!$A$4,3+$B218,DataTable!$A218)</f>
        <v>0</v>
      </c>
      <c r="F218" s="40">
        <f ca="1">OFFSET('Data Input'!$A$4,3+$B218,DataTable!$A218+1)</f>
        <v>0</v>
      </c>
      <c r="G218" s="40" t="str">
        <f t="shared" ca="1" si="14"/>
        <v/>
      </c>
      <c r="H218" s="40" t="str">
        <f t="shared" ca="1" si="15"/>
        <v/>
      </c>
      <c r="I218" s="40" t="str" cm="1">
        <f t="array" aca="1" ref="I218" ca="1">IFERROR(INDEX(LettersRange,6-$H218,$G218),"")</f>
        <v/>
      </c>
    </row>
    <row r="219" spans="1:9" x14ac:dyDescent="0.35">
      <c r="A219" s="40">
        <f t="shared" si="16"/>
        <v>41</v>
      </c>
      <c r="B219" s="40">
        <f t="shared" si="17"/>
        <v>18</v>
      </c>
      <c r="C219" s="40">
        <f ca="1">OFFSET('Data Input'!$A$4,0,DataTable!$A219-1)</f>
        <v>0</v>
      </c>
      <c r="D219" s="40">
        <f ca="1">OFFSET('Data Input'!$A$4,3+$B219,DataTable!$A219-1)</f>
        <v>0</v>
      </c>
      <c r="E219" s="40">
        <f ca="1">OFFSET('Data Input'!$A$4,3+$B219,DataTable!$A219)</f>
        <v>0</v>
      </c>
      <c r="F219" s="40">
        <f ca="1">OFFSET('Data Input'!$A$4,3+$B219,DataTable!$A219+1)</f>
        <v>0</v>
      </c>
      <c r="G219" s="40" t="str">
        <f t="shared" ca="1" si="14"/>
        <v/>
      </c>
      <c r="H219" s="40" t="str">
        <f t="shared" ca="1" si="15"/>
        <v/>
      </c>
      <c r="I219" s="40" t="str" cm="1">
        <f t="array" aca="1" ref="I219" ca="1">IFERROR(INDEX(LettersRange,6-$H219,$G219),"")</f>
        <v/>
      </c>
    </row>
    <row r="220" spans="1:9" x14ac:dyDescent="0.35">
      <c r="A220" s="40">
        <f t="shared" si="16"/>
        <v>41</v>
      </c>
      <c r="B220" s="40">
        <f t="shared" si="17"/>
        <v>19</v>
      </c>
      <c r="C220" s="40">
        <f ca="1">OFFSET('Data Input'!$A$4,0,DataTable!$A220-1)</f>
        <v>0</v>
      </c>
      <c r="D220" s="40">
        <f ca="1">OFFSET('Data Input'!$A$4,3+$B220,DataTable!$A220-1)</f>
        <v>0</v>
      </c>
      <c r="E220" s="40">
        <f ca="1">OFFSET('Data Input'!$A$4,3+$B220,DataTable!$A220)</f>
        <v>0</v>
      </c>
      <c r="F220" s="40">
        <f ca="1">OFFSET('Data Input'!$A$4,3+$B220,DataTable!$A220+1)</f>
        <v>0</v>
      </c>
      <c r="G220" s="40" t="str">
        <f t="shared" ca="1" si="14"/>
        <v/>
      </c>
      <c r="H220" s="40" t="str">
        <f t="shared" ca="1" si="15"/>
        <v/>
      </c>
      <c r="I220" s="40" t="str" cm="1">
        <f t="array" aca="1" ref="I220" ca="1">IFERROR(INDEX(LettersRange,6-$H220,$G220),"")</f>
        <v/>
      </c>
    </row>
    <row r="221" spans="1:9" x14ac:dyDescent="0.35">
      <c r="A221" s="40">
        <f t="shared" si="16"/>
        <v>41</v>
      </c>
      <c r="B221" s="40">
        <f t="shared" si="17"/>
        <v>20</v>
      </c>
      <c r="C221" s="40">
        <f ca="1">OFFSET('Data Input'!$A$4,0,DataTable!$A221-1)</f>
        <v>0</v>
      </c>
      <c r="D221" s="40">
        <f ca="1">OFFSET('Data Input'!$A$4,3+$B221,DataTable!$A221-1)</f>
        <v>0</v>
      </c>
      <c r="E221" s="40">
        <f ca="1">OFFSET('Data Input'!$A$4,3+$B221,DataTable!$A221)</f>
        <v>0</v>
      </c>
      <c r="F221" s="40">
        <f ca="1">OFFSET('Data Input'!$A$4,3+$B221,DataTable!$A221+1)</f>
        <v>0</v>
      </c>
      <c r="G221" s="40" t="str">
        <f t="shared" ca="1" si="14"/>
        <v/>
      </c>
      <c r="H221" s="40" t="str">
        <f t="shared" ca="1" si="15"/>
        <v/>
      </c>
      <c r="I221" s="40" t="str" cm="1">
        <f t="array" aca="1" ref="I221" ca="1">IFERROR(INDEX(LettersRange,6-$H221,$G221),"")</f>
        <v/>
      </c>
    </row>
    <row r="222" spans="1:9" x14ac:dyDescent="0.35">
      <c r="A222" s="40">
        <f t="shared" si="16"/>
        <v>45</v>
      </c>
      <c r="B222" s="40">
        <f t="shared" si="17"/>
        <v>1</v>
      </c>
      <c r="C222" s="40">
        <f ca="1">OFFSET('Data Input'!$A$4,0,DataTable!$A222-1)</f>
        <v>0</v>
      </c>
      <c r="D222" s="40">
        <f ca="1">OFFSET('Data Input'!$A$4,3+$B222,DataTable!$A222-1)</f>
        <v>0</v>
      </c>
      <c r="E222" s="40">
        <f ca="1">OFFSET('Data Input'!$A$4,3+$B222,DataTable!$A222)</f>
        <v>0</v>
      </c>
      <c r="F222" s="40">
        <f ca="1">OFFSET('Data Input'!$A$4,3+$B222,DataTable!$A222+1)</f>
        <v>0</v>
      </c>
      <c r="G222" s="40" t="str">
        <f t="shared" ca="1" si="14"/>
        <v/>
      </c>
      <c r="H222" s="40" t="str">
        <f t="shared" ca="1" si="15"/>
        <v/>
      </c>
      <c r="I222" s="40" t="str" cm="1">
        <f t="array" aca="1" ref="I222" ca="1">IFERROR(INDEX(LettersRange,6-$H222,$G222),"")</f>
        <v/>
      </c>
    </row>
    <row r="223" spans="1:9" x14ac:dyDescent="0.35">
      <c r="A223" s="40">
        <f t="shared" si="16"/>
        <v>45</v>
      </c>
      <c r="B223" s="40">
        <f t="shared" si="17"/>
        <v>2</v>
      </c>
      <c r="C223" s="40">
        <f ca="1">OFFSET('Data Input'!$A$4,0,DataTable!$A223-1)</f>
        <v>0</v>
      </c>
      <c r="D223" s="40">
        <f ca="1">OFFSET('Data Input'!$A$4,3+$B223,DataTable!$A223-1)</f>
        <v>0</v>
      </c>
      <c r="E223" s="40">
        <f ca="1">OFFSET('Data Input'!$A$4,3+$B223,DataTable!$A223)</f>
        <v>0</v>
      </c>
      <c r="F223" s="40">
        <f ca="1">OFFSET('Data Input'!$A$4,3+$B223,DataTable!$A223+1)</f>
        <v>0</v>
      </c>
      <c r="G223" s="40" t="str">
        <f t="shared" ca="1" si="14"/>
        <v/>
      </c>
      <c r="H223" s="40" t="str">
        <f t="shared" ca="1" si="15"/>
        <v/>
      </c>
      <c r="I223" s="40" t="str" cm="1">
        <f t="array" aca="1" ref="I223" ca="1">IFERROR(INDEX(LettersRange,6-$H223,$G223),"")</f>
        <v/>
      </c>
    </row>
    <row r="224" spans="1:9" x14ac:dyDescent="0.35">
      <c r="A224" s="40">
        <f t="shared" si="16"/>
        <v>45</v>
      </c>
      <c r="B224" s="40">
        <f t="shared" si="17"/>
        <v>3</v>
      </c>
      <c r="C224" s="40">
        <f ca="1">OFFSET('Data Input'!$A$4,0,DataTable!$A224-1)</f>
        <v>0</v>
      </c>
      <c r="D224" s="40">
        <f ca="1">OFFSET('Data Input'!$A$4,3+$B224,DataTable!$A224-1)</f>
        <v>0</v>
      </c>
      <c r="E224" s="40">
        <f ca="1">OFFSET('Data Input'!$A$4,3+$B224,DataTable!$A224)</f>
        <v>0</v>
      </c>
      <c r="F224" s="40">
        <f ca="1">OFFSET('Data Input'!$A$4,3+$B224,DataTable!$A224+1)</f>
        <v>0</v>
      </c>
      <c r="G224" s="40" t="str">
        <f t="shared" ca="1" si="14"/>
        <v/>
      </c>
      <c r="H224" s="40" t="str">
        <f t="shared" ca="1" si="15"/>
        <v/>
      </c>
      <c r="I224" s="40" t="str" cm="1">
        <f t="array" aca="1" ref="I224" ca="1">IFERROR(INDEX(LettersRange,6-$H224,$G224),"")</f>
        <v/>
      </c>
    </row>
    <row r="225" spans="1:9" x14ac:dyDescent="0.35">
      <c r="A225" s="40">
        <f t="shared" si="16"/>
        <v>45</v>
      </c>
      <c r="B225" s="40">
        <f t="shared" si="17"/>
        <v>4</v>
      </c>
      <c r="C225" s="40">
        <f ca="1">OFFSET('Data Input'!$A$4,0,DataTable!$A225-1)</f>
        <v>0</v>
      </c>
      <c r="D225" s="40">
        <f ca="1">OFFSET('Data Input'!$A$4,3+$B225,DataTable!$A225-1)</f>
        <v>0</v>
      </c>
      <c r="E225" s="40">
        <f ca="1">OFFSET('Data Input'!$A$4,3+$B225,DataTable!$A225)</f>
        <v>0</v>
      </c>
      <c r="F225" s="40">
        <f ca="1">OFFSET('Data Input'!$A$4,3+$B225,DataTable!$A225+1)</f>
        <v>0</v>
      </c>
      <c r="G225" s="40" t="str">
        <f t="shared" ca="1" si="14"/>
        <v/>
      </c>
      <c r="H225" s="40" t="str">
        <f t="shared" ca="1" si="15"/>
        <v/>
      </c>
      <c r="I225" s="40" t="str" cm="1">
        <f t="array" aca="1" ref="I225" ca="1">IFERROR(INDEX(LettersRange,6-$H225,$G225),"")</f>
        <v/>
      </c>
    </row>
    <row r="226" spans="1:9" x14ac:dyDescent="0.35">
      <c r="A226" s="40">
        <f t="shared" si="16"/>
        <v>45</v>
      </c>
      <c r="B226" s="40">
        <f t="shared" si="17"/>
        <v>5</v>
      </c>
      <c r="C226" s="40">
        <f ca="1">OFFSET('Data Input'!$A$4,0,DataTable!$A226-1)</f>
        <v>0</v>
      </c>
      <c r="D226" s="40">
        <f ca="1">OFFSET('Data Input'!$A$4,3+$B226,DataTable!$A226-1)</f>
        <v>0</v>
      </c>
      <c r="E226" s="40">
        <f ca="1">OFFSET('Data Input'!$A$4,3+$B226,DataTable!$A226)</f>
        <v>0</v>
      </c>
      <c r="F226" s="40">
        <f ca="1">OFFSET('Data Input'!$A$4,3+$B226,DataTable!$A226+1)</f>
        <v>0</v>
      </c>
      <c r="G226" s="40" t="str">
        <f t="shared" ca="1" si="14"/>
        <v/>
      </c>
      <c r="H226" s="40" t="str">
        <f t="shared" ca="1" si="15"/>
        <v/>
      </c>
      <c r="I226" s="40" t="str" cm="1">
        <f t="array" aca="1" ref="I226" ca="1">IFERROR(INDEX(LettersRange,6-$H226,$G226),"")</f>
        <v/>
      </c>
    </row>
    <row r="227" spans="1:9" x14ac:dyDescent="0.35">
      <c r="A227" s="40">
        <f t="shared" si="16"/>
        <v>45</v>
      </c>
      <c r="B227" s="40">
        <f t="shared" si="17"/>
        <v>6</v>
      </c>
      <c r="C227" s="40">
        <f ca="1">OFFSET('Data Input'!$A$4,0,DataTable!$A227-1)</f>
        <v>0</v>
      </c>
      <c r="D227" s="40">
        <f ca="1">OFFSET('Data Input'!$A$4,3+$B227,DataTable!$A227-1)</f>
        <v>0</v>
      </c>
      <c r="E227" s="40">
        <f ca="1">OFFSET('Data Input'!$A$4,3+$B227,DataTable!$A227)</f>
        <v>0</v>
      </c>
      <c r="F227" s="40">
        <f ca="1">OFFSET('Data Input'!$A$4,3+$B227,DataTable!$A227+1)</f>
        <v>0</v>
      </c>
      <c r="G227" s="40" t="str">
        <f t="shared" ca="1" si="14"/>
        <v/>
      </c>
      <c r="H227" s="40" t="str">
        <f t="shared" ca="1" si="15"/>
        <v/>
      </c>
      <c r="I227" s="40" t="str" cm="1">
        <f t="array" aca="1" ref="I227" ca="1">IFERROR(INDEX(LettersRange,6-$H227,$G227),"")</f>
        <v/>
      </c>
    </row>
    <row r="228" spans="1:9" x14ac:dyDescent="0.35">
      <c r="A228" s="40">
        <f t="shared" si="16"/>
        <v>45</v>
      </c>
      <c r="B228" s="40">
        <f t="shared" si="17"/>
        <v>7</v>
      </c>
      <c r="C228" s="40">
        <f ca="1">OFFSET('Data Input'!$A$4,0,DataTable!$A228-1)</f>
        <v>0</v>
      </c>
      <c r="D228" s="40">
        <f ca="1">OFFSET('Data Input'!$A$4,3+$B228,DataTable!$A228-1)</f>
        <v>0</v>
      </c>
      <c r="E228" s="40">
        <f ca="1">OFFSET('Data Input'!$A$4,3+$B228,DataTable!$A228)</f>
        <v>0</v>
      </c>
      <c r="F228" s="40">
        <f ca="1">OFFSET('Data Input'!$A$4,3+$B228,DataTable!$A228+1)</f>
        <v>0</v>
      </c>
      <c r="G228" s="40" t="str">
        <f t="shared" ca="1" si="14"/>
        <v/>
      </c>
      <c r="H228" s="40" t="str">
        <f t="shared" ca="1" si="15"/>
        <v/>
      </c>
      <c r="I228" s="40" t="str" cm="1">
        <f t="array" aca="1" ref="I228" ca="1">IFERROR(INDEX(LettersRange,6-$H228,$G228),"")</f>
        <v/>
      </c>
    </row>
    <row r="229" spans="1:9" x14ac:dyDescent="0.35">
      <c r="A229" s="40">
        <f t="shared" si="16"/>
        <v>45</v>
      </c>
      <c r="B229" s="40">
        <f t="shared" si="17"/>
        <v>8</v>
      </c>
      <c r="C229" s="40">
        <f ca="1">OFFSET('Data Input'!$A$4,0,DataTable!$A229-1)</f>
        <v>0</v>
      </c>
      <c r="D229" s="40">
        <f ca="1">OFFSET('Data Input'!$A$4,3+$B229,DataTable!$A229-1)</f>
        <v>0</v>
      </c>
      <c r="E229" s="40">
        <f ca="1">OFFSET('Data Input'!$A$4,3+$B229,DataTable!$A229)</f>
        <v>0</v>
      </c>
      <c r="F229" s="40">
        <f ca="1">OFFSET('Data Input'!$A$4,3+$B229,DataTable!$A229+1)</f>
        <v>0</v>
      </c>
      <c r="G229" s="40" t="str">
        <f t="shared" ca="1" si="14"/>
        <v/>
      </c>
      <c r="H229" s="40" t="str">
        <f t="shared" ca="1" si="15"/>
        <v/>
      </c>
      <c r="I229" s="40" t="str" cm="1">
        <f t="array" aca="1" ref="I229" ca="1">IFERROR(INDEX(LettersRange,6-$H229,$G229),"")</f>
        <v/>
      </c>
    </row>
    <row r="230" spans="1:9" x14ac:dyDescent="0.35">
      <c r="A230" s="40">
        <f t="shared" si="16"/>
        <v>45</v>
      </c>
      <c r="B230" s="40">
        <f t="shared" si="17"/>
        <v>9</v>
      </c>
      <c r="C230" s="40">
        <f ca="1">OFFSET('Data Input'!$A$4,0,DataTable!$A230-1)</f>
        <v>0</v>
      </c>
      <c r="D230" s="40">
        <f ca="1">OFFSET('Data Input'!$A$4,3+$B230,DataTable!$A230-1)</f>
        <v>0</v>
      </c>
      <c r="E230" s="40">
        <f ca="1">OFFSET('Data Input'!$A$4,3+$B230,DataTable!$A230)</f>
        <v>0</v>
      </c>
      <c r="F230" s="40">
        <f ca="1">OFFSET('Data Input'!$A$4,3+$B230,DataTable!$A230+1)</f>
        <v>0</v>
      </c>
      <c r="G230" s="40" t="str">
        <f t="shared" ca="1" si="14"/>
        <v/>
      </c>
      <c r="H230" s="40" t="str">
        <f t="shared" ca="1" si="15"/>
        <v/>
      </c>
      <c r="I230" s="40" t="str" cm="1">
        <f t="array" aca="1" ref="I230" ca="1">IFERROR(INDEX(LettersRange,6-$H230,$G230),"")</f>
        <v/>
      </c>
    </row>
    <row r="231" spans="1:9" x14ac:dyDescent="0.35">
      <c r="A231" s="40">
        <f t="shared" si="16"/>
        <v>45</v>
      </c>
      <c r="B231" s="40">
        <f t="shared" si="17"/>
        <v>10</v>
      </c>
      <c r="C231" s="40">
        <f ca="1">OFFSET('Data Input'!$A$4,0,DataTable!$A231-1)</f>
        <v>0</v>
      </c>
      <c r="D231" s="40">
        <f ca="1">OFFSET('Data Input'!$A$4,3+$B231,DataTable!$A231-1)</f>
        <v>0</v>
      </c>
      <c r="E231" s="40">
        <f ca="1">OFFSET('Data Input'!$A$4,3+$B231,DataTable!$A231)</f>
        <v>0</v>
      </c>
      <c r="F231" s="40">
        <f ca="1">OFFSET('Data Input'!$A$4,3+$B231,DataTable!$A231+1)</f>
        <v>0</v>
      </c>
      <c r="G231" s="40" t="str">
        <f t="shared" ca="1" si="14"/>
        <v/>
      </c>
      <c r="H231" s="40" t="str">
        <f t="shared" ca="1" si="15"/>
        <v/>
      </c>
      <c r="I231" s="40" t="str" cm="1">
        <f t="array" aca="1" ref="I231" ca="1">IFERROR(INDEX(LettersRange,6-$H231,$G231),"")</f>
        <v/>
      </c>
    </row>
    <row r="232" spans="1:9" x14ac:dyDescent="0.35">
      <c r="A232" s="40">
        <f t="shared" si="16"/>
        <v>45</v>
      </c>
      <c r="B232" s="40">
        <f t="shared" si="17"/>
        <v>11</v>
      </c>
      <c r="C232" s="40">
        <f ca="1">OFFSET('Data Input'!$A$4,0,DataTable!$A232-1)</f>
        <v>0</v>
      </c>
      <c r="D232" s="40">
        <f ca="1">OFFSET('Data Input'!$A$4,3+$B232,DataTable!$A232-1)</f>
        <v>0</v>
      </c>
      <c r="E232" s="40">
        <f ca="1">OFFSET('Data Input'!$A$4,3+$B232,DataTable!$A232)</f>
        <v>0</v>
      </c>
      <c r="F232" s="40">
        <f ca="1">OFFSET('Data Input'!$A$4,3+$B232,DataTable!$A232+1)</f>
        <v>0</v>
      </c>
      <c r="G232" s="40" t="str">
        <f t="shared" ca="1" si="14"/>
        <v/>
      </c>
      <c r="H232" s="40" t="str">
        <f t="shared" ca="1" si="15"/>
        <v/>
      </c>
      <c r="I232" s="40" t="str" cm="1">
        <f t="array" aca="1" ref="I232" ca="1">IFERROR(INDEX(LettersRange,6-$H232,$G232),"")</f>
        <v/>
      </c>
    </row>
    <row r="233" spans="1:9" x14ac:dyDescent="0.35">
      <c r="A233" s="40">
        <f t="shared" si="16"/>
        <v>45</v>
      </c>
      <c r="B233" s="40">
        <f t="shared" si="17"/>
        <v>12</v>
      </c>
      <c r="C233" s="40">
        <f ca="1">OFFSET('Data Input'!$A$4,0,DataTable!$A233-1)</f>
        <v>0</v>
      </c>
      <c r="D233" s="40">
        <f ca="1">OFFSET('Data Input'!$A$4,3+$B233,DataTable!$A233-1)</f>
        <v>0</v>
      </c>
      <c r="E233" s="40">
        <f ca="1">OFFSET('Data Input'!$A$4,3+$B233,DataTable!$A233)</f>
        <v>0</v>
      </c>
      <c r="F233" s="40">
        <f ca="1">OFFSET('Data Input'!$A$4,3+$B233,DataTable!$A233+1)</f>
        <v>0</v>
      </c>
      <c r="G233" s="40" t="str">
        <f t="shared" ca="1" si="14"/>
        <v/>
      </c>
      <c r="H233" s="40" t="str">
        <f t="shared" ca="1" si="15"/>
        <v/>
      </c>
      <c r="I233" s="40" t="str" cm="1">
        <f t="array" aca="1" ref="I233" ca="1">IFERROR(INDEX(LettersRange,6-$H233,$G233),"")</f>
        <v/>
      </c>
    </row>
    <row r="234" spans="1:9" x14ac:dyDescent="0.35">
      <c r="A234" s="40">
        <f t="shared" si="16"/>
        <v>45</v>
      </c>
      <c r="B234" s="40">
        <f t="shared" si="17"/>
        <v>13</v>
      </c>
      <c r="C234" s="40">
        <f ca="1">OFFSET('Data Input'!$A$4,0,DataTable!$A234-1)</f>
        <v>0</v>
      </c>
      <c r="D234" s="40">
        <f ca="1">OFFSET('Data Input'!$A$4,3+$B234,DataTable!$A234-1)</f>
        <v>0</v>
      </c>
      <c r="E234" s="40">
        <f ca="1">OFFSET('Data Input'!$A$4,3+$B234,DataTable!$A234)</f>
        <v>0</v>
      </c>
      <c r="F234" s="40">
        <f ca="1">OFFSET('Data Input'!$A$4,3+$B234,DataTable!$A234+1)</f>
        <v>0</v>
      </c>
      <c r="G234" s="40" t="str">
        <f t="shared" ca="1" si="14"/>
        <v/>
      </c>
      <c r="H234" s="40" t="str">
        <f t="shared" ca="1" si="15"/>
        <v/>
      </c>
      <c r="I234" s="40" t="str" cm="1">
        <f t="array" aca="1" ref="I234" ca="1">IFERROR(INDEX(LettersRange,6-$H234,$G234),"")</f>
        <v/>
      </c>
    </row>
    <row r="235" spans="1:9" x14ac:dyDescent="0.35">
      <c r="A235" s="40">
        <f t="shared" si="16"/>
        <v>45</v>
      </c>
      <c r="B235" s="40">
        <f t="shared" si="17"/>
        <v>14</v>
      </c>
      <c r="C235" s="40">
        <f ca="1">OFFSET('Data Input'!$A$4,0,DataTable!$A235-1)</f>
        <v>0</v>
      </c>
      <c r="D235" s="40">
        <f ca="1">OFFSET('Data Input'!$A$4,3+$B235,DataTable!$A235-1)</f>
        <v>0</v>
      </c>
      <c r="E235" s="40">
        <f ca="1">OFFSET('Data Input'!$A$4,3+$B235,DataTable!$A235)</f>
        <v>0</v>
      </c>
      <c r="F235" s="40">
        <f ca="1">OFFSET('Data Input'!$A$4,3+$B235,DataTable!$A235+1)</f>
        <v>0</v>
      </c>
      <c r="G235" s="40" t="str">
        <f t="shared" ca="1" si="14"/>
        <v/>
      </c>
      <c r="H235" s="40" t="str">
        <f t="shared" ca="1" si="15"/>
        <v/>
      </c>
      <c r="I235" s="40" t="str" cm="1">
        <f t="array" aca="1" ref="I235" ca="1">IFERROR(INDEX(LettersRange,6-$H235,$G235),"")</f>
        <v/>
      </c>
    </row>
    <row r="236" spans="1:9" x14ac:dyDescent="0.35">
      <c r="A236" s="40">
        <f t="shared" si="16"/>
        <v>45</v>
      </c>
      <c r="B236" s="40">
        <f t="shared" si="17"/>
        <v>15</v>
      </c>
      <c r="C236" s="40">
        <f ca="1">OFFSET('Data Input'!$A$4,0,DataTable!$A236-1)</f>
        <v>0</v>
      </c>
      <c r="D236" s="40">
        <f ca="1">OFFSET('Data Input'!$A$4,3+$B236,DataTable!$A236-1)</f>
        <v>0</v>
      </c>
      <c r="E236" s="40">
        <f ca="1">OFFSET('Data Input'!$A$4,3+$B236,DataTable!$A236)</f>
        <v>0</v>
      </c>
      <c r="F236" s="40">
        <f ca="1">OFFSET('Data Input'!$A$4,3+$B236,DataTable!$A236+1)</f>
        <v>0</v>
      </c>
      <c r="G236" s="40" t="str">
        <f t="shared" ca="1" si="14"/>
        <v/>
      </c>
      <c r="H236" s="40" t="str">
        <f t="shared" ca="1" si="15"/>
        <v/>
      </c>
      <c r="I236" s="40" t="str" cm="1">
        <f t="array" aca="1" ref="I236" ca="1">IFERROR(INDEX(LettersRange,6-$H236,$G236),"")</f>
        <v/>
      </c>
    </row>
    <row r="237" spans="1:9" x14ac:dyDescent="0.35">
      <c r="A237" s="40">
        <f t="shared" si="16"/>
        <v>45</v>
      </c>
      <c r="B237" s="40">
        <f t="shared" si="17"/>
        <v>16</v>
      </c>
      <c r="C237" s="40">
        <f ca="1">OFFSET('Data Input'!$A$4,0,DataTable!$A237-1)</f>
        <v>0</v>
      </c>
      <c r="D237" s="40">
        <f ca="1">OFFSET('Data Input'!$A$4,3+$B237,DataTable!$A237-1)</f>
        <v>0</v>
      </c>
      <c r="E237" s="40">
        <f ca="1">OFFSET('Data Input'!$A$4,3+$B237,DataTable!$A237)</f>
        <v>0</v>
      </c>
      <c r="F237" s="40">
        <f ca="1">OFFSET('Data Input'!$A$4,3+$B237,DataTable!$A237+1)</f>
        <v>0</v>
      </c>
      <c r="G237" s="40" t="str">
        <f t="shared" ca="1" si="14"/>
        <v/>
      </c>
      <c r="H237" s="40" t="str">
        <f t="shared" ca="1" si="15"/>
        <v/>
      </c>
      <c r="I237" s="40" t="str" cm="1">
        <f t="array" aca="1" ref="I237" ca="1">IFERROR(INDEX(LettersRange,6-$H237,$G237),"")</f>
        <v/>
      </c>
    </row>
    <row r="238" spans="1:9" x14ac:dyDescent="0.35">
      <c r="A238" s="40">
        <f t="shared" si="16"/>
        <v>45</v>
      </c>
      <c r="B238" s="40">
        <f t="shared" si="17"/>
        <v>17</v>
      </c>
      <c r="C238" s="40">
        <f ca="1">OFFSET('Data Input'!$A$4,0,DataTable!$A238-1)</f>
        <v>0</v>
      </c>
      <c r="D238" s="40">
        <f ca="1">OFFSET('Data Input'!$A$4,3+$B238,DataTable!$A238-1)</f>
        <v>0</v>
      </c>
      <c r="E238" s="40">
        <f ca="1">OFFSET('Data Input'!$A$4,3+$B238,DataTable!$A238)</f>
        <v>0</v>
      </c>
      <c r="F238" s="40">
        <f ca="1">OFFSET('Data Input'!$A$4,3+$B238,DataTable!$A238+1)</f>
        <v>0</v>
      </c>
      <c r="G238" s="40" t="str">
        <f t="shared" ca="1" si="14"/>
        <v/>
      </c>
      <c r="H238" s="40" t="str">
        <f t="shared" ca="1" si="15"/>
        <v/>
      </c>
      <c r="I238" s="40" t="str" cm="1">
        <f t="array" aca="1" ref="I238" ca="1">IFERROR(INDEX(LettersRange,6-$H238,$G238),"")</f>
        <v/>
      </c>
    </row>
    <row r="239" spans="1:9" x14ac:dyDescent="0.35">
      <c r="A239" s="40">
        <f t="shared" si="16"/>
        <v>45</v>
      </c>
      <c r="B239" s="40">
        <f t="shared" si="17"/>
        <v>18</v>
      </c>
      <c r="C239" s="40">
        <f ca="1">OFFSET('Data Input'!$A$4,0,DataTable!$A239-1)</f>
        <v>0</v>
      </c>
      <c r="D239" s="40">
        <f ca="1">OFFSET('Data Input'!$A$4,3+$B239,DataTable!$A239-1)</f>
        <v>0</v>
      </c>
      <c r="E239" s="40">
        <f ca="1">OFFSET('Data Input'!$A$4,3+$B239,DataTable!$A239)</f>
        <v>0</v>
      </c>
      <c r="F239" s="40">
        <f ca="1">OFFSET('Data Input'!$A$4,3+$B239,DataTable!$A239+1)</f>
        <v>0</v>
      </c>
      <c r="G239" s="40" t="str">
        <f t="shared" ca="1" si="14"/>
        <v/>
      </c>
      <c r="H239" s="40" t="str">
        <f t="shared" ca="1" si="15"/>
        <v/>
      </c>
      <c r="I239" s="40" t="str" cm="1">
        <f t="array" aca="1" ref="I239" ca="1">IFERROR(INDEX(LettersRange,6-$H239,$G239),"")</f>
        <v/>
      </c>
    </row>
    <row r="240" spans="1:9" x14ac:dyDescent="0.35">
      <c r="A240" s="40">
        <f t="shared" si="16"/>
        <v>45</v>
      </c>
      <c r="B240" s="40">
        <f t="shared" si="17"/>
        <v>19</v>
      </c>
      <c r="C240" s="40">
        <f ca="1">OFFSET('Data Input'!$A$4,0,DataTable!$A240-1)</f>
        <v>0</v>
      </c>
      <c r="D240" s="40">
        <f ca="1">OFFSET('Data Input'!$A$4,3+$B240,DataTable!$A240-1)</f>
        <v>0</v>
      </c>
      <c r="E240" s="40">
        <f ca="1">OFFSET('Data Input'!$A$4,3+$B240,DataTable!$A240)</f>
        <v>0</v>
      </c>
      <c r="F240" s="40">
        <f ca="1">OFFSET('Data Input'!$A$4,3+$B240,DataTable!$A240+1)</f>
        <v>0</v>
      </c>
      <c r="G240" s="40" t="str">
        <f t="shared" ca="1" si="14"/>
        <v/>
      </c>
      <c r="H240" s="40" t="str">
        <f t="shared" ca="1" si="15"/>
        <v/>
      </c>
      <c r="I240" s="40" t="str" cm="1">
        <f t="array" aca="1" ref="I240" ca="1">IFERROR(INDEX(LettersRange,6-$H240,$G240),"")</f>
        <v/>
      </c>
    </row>
    <row r="241" spans="1:9" x14ac:dyDescent="0.35">
      <c r="A241" s="40">
        <f t="shared" si="16"/>
        <v>45</v>
      </c>
      <c r="B241" s="40">
        <f t="shared" si="17"/>
        <v>20</v>
      </c>
      <c r="C241" s="40">
        <f ca="1">OFFSET('Data Input'!$A$4,0,DataTable!$A241-1)</f>
        <v>0</v>
      </c>
      <c r="D241" s="40">
        <f ca="1">OFFSET('Data Input'!$A$4,3+$B241,DataTable!$A241-1)</f>
        <v>0</v>
      </c>
      <c r="E241" s="40">
        <f ca="1">OFFSET('Data Input'!$A$4,3+$B241,DataTable!$A241)</f>
        <v>0</v>
      </c>
      <c r="F241" s="40">
        <f ca="1">OFFSET('Data Input'!$A$4,3+$B241,DataTable!$A241+1)</f>
        <v>0</v>
      </c>
      <c r="G241" s="40" t="str">
        <f t="shared" ca="1" si="14"/>
        <v/>
      </c>
      <c r="H241" s="40" t="str">
        <f t="shared" ca="1" si="15"/>
        <v/>
      </c>
      <c r="I241" s="40" t="str" cm="1">
        <f t="array" aca="1" ref="I241" ca="1">IFERROR(INDEX(LettersRange,6-$H241,$G241),"")</f>
        <v/>
      </c>
    </row>
    <row r="242" spans="1:9" x14ac:dyDescent="0.35">
      <c r="A242" s="40">
        <f t="shared" si="16"/>
        <v>49</v>
      </c>
      <c r="B242" s="40">
        <f t="shared" si="17"/>
        <v>1</v>
      </c>
      <c r="C242" s="40">
        <f ca="1">OFFSET('Data Input'!$A$4,0,DataTable!$A242-1)</f>
        <v>0</v>
      </c>
      <c r="D242" s="40">
        <f ca="1">OFFSET('Data Input'!$A$4,3+$B242,DataTable!$A242-1)</f>
        <v>0</v>
      </c>
      <c r="E242" s="40">
        <f ca="1">OFFSET('Data Input'!$A$4,3+$B242,DataTable!$A242)</f>
        <v>0</v>
      </c>
      <c r="F242" s="40">
        <f ca="1">OFFSET('Data Input'!$A$4,3+$B242,DataTable!$A242+1)</f>
        <v>0</v>
      </c>
      <c r="G242" s="40" t="str">
        <f t="shared" ca="1" si="14"/>
        <v/>
      </c>
      <c r="H242" s="40" t="str">
        <f t="shared" ca="1" si="15"/>
        <v/>
      </c>
      <c r="I242" s="40" t="str" cm="1">
        <f t="array" aca="1" ref="I242" ca="1">IFERROR(INDEX(LettersRange,6-$H242,$G242),"")</f>
        <v/>
      </c>
    </row>
    <row r="243" spans="1:9" x14ac:dyDescent="0.35">
      <c r="A243" s="40">
        <f t="shared" si="16"/>
        <v>49</v>
      </c>
      <c r="B243" s="40">
        <f t="shared" si="17"/>
        <v>2</v>
      </c>
      <c r="C243" s="40">
        <f ca="1">OFFSET('Data Input'!$A$4,0,DataTable!$A243-1)</f>
        <v>0</v>
      </c>
      <c r="D243" s="40">
        <f ca="1">OFFSET('Data Input'!$A$4,3+$B243,DataTable!$A243-1)</f>
        <v>0</v>
      </c>
      <c r="E243" s="40">
        <f ca="1">OFFSET('Data Input'!$A$4,3+$B243,DataTable!$A243)</f>
        <v>0</v>
      </c>
      <c r="F243" s="40">
        <f ca="1">OFFSET('Data Input'!$A$4,3+$B243,DataTable!$A243+1)</f>
        <v>0</v>
      </c>
      <c r="G243" s="40" t="str">
        <f t="shared" ca="1" si="14"/>
        <v/>
      </c>
      <c r="H243" s="40" t="str">
        <f t="shared" ca="1" si="15"/>
        <v/>
      </c>
      <c r="I243" s="40" t="str" cm="1">
        <f t="array" aca="1" ref="I243" ca="1">IFERROR(INDEX(LettersRange,6-$H243,$G243),"")</f>
        <v/>
      </c>
    </row>
    <row r="244" spans="1:9" x14ac:dyDescent="0.35">
      <c r="A244" s="40">
        <f t="shared" si="16"/>
        <v>49</v>
      </c>
      <c r="B244" s="40">
        <f t="shared" si="17"/>
        <v>3</v>
      </c>
      <c r="C244" s="40">
        <f ca="1">OFFSET('Data Input'!$A$4,0,DataTable!$A244-1)</f>
        <v>0</v>
      </c>
      <c r="D244" s="40">
        <f ca="1">OFFSET('Data Input'!$A$4,3+$B244,DataTable!$A244-1)</f>
        <v>0</v>
      </c>
      <c r="E244" s="40">
        <f ca="1">OFFSET('Data Input'!$A$4,3+$B244,DataTable!$A244)</f>
        <v>0</v>
      </c>
      <c r="F244" s="40">
        <f ca="1">OFFSET('Data Input'!$A$4,3+$B244,DataTable!$A244+1)</f>
        <v>0</v>
      </c>
      <c r="G244" s="40" t="str">
        <f t="shared" ca="1" si="14"/>
        <v/>
      </c>
      <c r="H244" s="40" t="str">
        <f t="shared" ca="1" si="15"/>
        <v/>
      </c>
      <c r="I244" s="40" t="str" cm="1">
        <f t="array" aca="1" ref="I244" ca="1">IFERROR(INDEX(LettersRange,6-$H244,$G244),"")</f>
        <v/>
      </c>
    </row>
    <row r="245" spans="1:9" x14ac:dyDescent="0.35">
      <c r="A245" s="40">
        <f t="shared" si="16"/>
        <v>49</v>
      </c>
      <c r="B245" s="40">
        <f t="shared" si="17"/>
        <v>4</v>
      </c>
      <c r="C245" s="40">
        <f ca="1">OFFSET('Data Input'!$A$4,0,DataTable!$A245-1)</f>
        <v>0</v>
      </c>
      <c r="D245" s="40">
        <f ca="1">OFFSET('Data Input'!$A$4,3+$B245,DataTable!$A245-1)</f>
        <v>0</v>
      </c>
      <c r="E245" s="40">
        <f ca="1">OFFSET('Data Input'!$A$4,3+$B245,DataTable!$A245)</f>
        <v>0</v>
      </c>
      <c r="F245" s="40">
        <f ca="1">OFFSET('Data Input'!$A$4,3+$B245,DataTable!$A245+1)</f>
        <v>0</v>
      </c>
      <c r="G245" s="40" t="str">
        <f t="shared" ca="1" si="14"/>
        <v/>
      </c>
      <c r="H245" s="40" t="str">
        <f t="shared" ca="1" si="15"/>
        <v/>
      </c>
      <c r="I245" s="40" t="str" cm="1">
        <f t="array" aca="1" ref="I245" ca="1">IFERROR(INDEX(LettersRange,6-$H245,$G245),"")</f>
        <v/>
      </c>
    </row>
    <row r="246" spans="1:9" x14ac:dyDescent="0.35">
      <c r="A246" s="40">
        <f t="shared" si="16"/>
        <v>49</v>
      </c>
      <c r="B246" s="40">
        <f t="shared" si="17"/>
        <v>5</v>
      </c>
      <c r="C246" s="40">
        <f ca="1">OFFSET('Data Input'!$A$4,0,DataTable!$A246-1)</f>
        <v>0</v>
      </c>
      <c r="D246" s="40">
        <f ca="1">OFFSET('Data Input'!$A$4,3+$B246,DataTable!$A246-1)</f>
        <v>0</v>
      </c>
      <c r="E246" s="40">
        <f ca="1">OFFSET('Data Input'!$A$4,3+$B246,DataTable!$A246)</f>
        <v>0</v>
      </c>
      <c r="F246" s="40">
        <f ca="1">OFFSET('Data Input'!$A$4,3+$B246,DataTable!$A246+1)</f>
        <v>0</v>
      </c>
      <c r="G246" s="40" t="str">
        <f t="shared" ca="1" si="14"/>
        <v/>
      </c>
      <c r="H246" s="40" t="str">
        <f t="shared" ca="1" si="15"/>
        <v/>
      </c>
      <c r="I246" s="40" t="str" cm="1">
        <f t="array" aca="1" ref="I246" ca="1">IFERROR(INDEX(LettersRange,6-$H246,$G246),"")</f>
        <v/>
      </c>
    </row>
    <row r="247" spans="1:9" x14ac:dyDescent="0.35">
      <c r="A247" s="40">
        <f t="shared" si="16"/>
        <v>49</v>
      </c>
      <c r="B247" s="40">
        <f t="shared" si="17"/>
        <v>6</v>
      </c>
      <c r="C247" s="40">
        <f ca="1">OFFSET('Data Input'!$A$4,0,DataTable!$A247-1)</f>
        <v>0</v>
      </c>
      <c r="D247" s="40">
        <f ca="1">OFFSET('Data Input'!$A$4,3+$B247,DataTable!$A247-1)</f>
        <v>0</v>
      </c>
      <c r="E247" s="40">
        <f ca="1">OFFSET('Data Input'!$A$4,3+$B247,DataTable!$A247)</f>
        <v>0</v>
      </c>
      <c r="F247" s="40">
        <f ca="1">OFFSET('Data Input'!$A$4,3+$B247,DataTable!$A247+1)</f>
        <v>0</v>
      </c>
      <c r="G247" s="40" t="str">
        <f t="shared" ca="1" si="14"/>
        <v/>
      </c>
      <c r="H247" s="40" t="str">
        <f t="shared" ca="1" si="15"/>
        <v/>
      </c>
      <c r="I247" s="40" t="str" cm="1">
        <f t="array" aca="1" ref="I247" ca="1">IFERROR(INDEX(LettersRange,6-$H247,$G247),"")</f>
        <v/>
      </c>
    </row>
    <row r="248" spans="1:9" x14ac:dyDescent="0.35">
      <c r="A248" s="40">
        <f t="shared" si="16"/>
        <v>49</v>
      </c>
      <c r="B248" s="40">
        <f t="shared" si="17"/>
        <v>7</v>
      </c>
      <c r="C248" s="40">
        <f ca="1">OFFSET('Data Input'!$A$4,0,DataTable!$A248-1)</f>
        <v>0</v>
      </c>
      <c r="D248" s="40">
        <f ca="1">OFFSET('Data Input'!$A$4,3+$B248,DataTable!$A248-1)</f>
        <v>0</v>
      </c>
      <c r="E248" s="40">
        <f ca="1">OFFSET('Data Input'!$A$4,3+$B248,DataTable!$A248)</f>
        <v>0</v>
      </c>
      <c r="F248" s="40">
        <f ca="1">OFFSET('Data Input'!$A$4,3+$B248,DataTable!$A248+1)</f>
        <v>0</v>
      </c>
      <c r="G248" s="40" t="str">
        <f t="shared" ca="1" si="14"/>
        <v/>
      </c>
      <c r="H248" s="40" t="str">
        <f t="shared" ca="1" si="15"/>
        <v/>
      </c>
      <c r="I248" s="40" t="str" cm="1">
        <f t="array" aca="1" ref="I248" ca="1">IFERROR(INDEX(LettersRange,6-$H248,$G248),"")</f>
        <v/>
      </c>
    </row>
    <row r="249" spans="1:9" x14ac:dyDescent="0.35">
      <c r="A249" s="40">
        <f t="shared" si="16"/>
        <v>49</v>
      </c>
      <c r="B249" s="40">
        <f t="shared" si="17"/>
        <v>8</v>
      </c>
      <c r="C249" s="40">
        <f ca="1">OFFSET('Data Input'!$A$4,0,DataTable!$A249-1)</f>
        <v>0</v>
      </c>
      <c r="D249" s="40">
        <f ca="1">OFFSET('Data Input'!$A$4,3+$B249,DataTable!$A249-1)</f>
        <v>0</v>
      </c>
      <c r="E249" s="40">
        <f ca="1">OFFSET('Data Input'!$A$4,3+$B249,DataTable!$A249)</f>
        <v>0</v>
      </c>
      <c r="F249" s="40">
        <f ca="1">OFFSET('Data Input'!$A$4,3+$B249,DataTable!$A249+1)</f>
        <v>0</v>
      </c>
      <c r="G249" s="40" t="str">
        <f t="shared" ca="1" si="14"/>
        <v/>
      </c>
      <c r="H249" s="40" t="str">
        <f t="shared" ca="1" si="15"/>
        <v/>
      </c>
      <c r="I249" s="40" t="str" cm="1">
        <f t="array" aca="1" ref="I249" ca="1">IFERROR(INDEX(LettersRange,6-$H249,$G249),"")</f>
        <v/>
      </c>
    </row>
    <row r="250" spans="1:9" x14ac:dyDescent="0.35">
      <c r="A250" s="40">
        <f t="shared" si="16"/>
        <v>49</v>
      </c>
      <c r="B250" s="40">
        <f t="shared" si="17"/>
        <v>9</v>
      </c>
      <c r="C250" s="40">
        <f ca="1">OFFSET('Data Input'!$A$4,0,DataTable!$A250-1)</f>
        <v>0</v>
      </c>
      <c r="D250" s="40">
        <f ca="1">OFFSET('Data Input'!$A$4,3+$B250,DataTable!$A250-1)</f>
        <v>0</v>
      </c>
      <c r="E250" s="40">
        <f ca="1">OFFSET('Data Input'!$A$4,3+$B250,DataTable!$A250)</f>
        <v>0</v>
      </c>
      <c r="F250" s="40">
        <f ca="1">OFFSET('Data Input'!$A$4,3+$B250,DataTable!$A250+1)</f>
        <v>0</v>
      </c>
      <c r="G250" s="40" t="str">
        <f t="shared" ca="1" si="14"/>
        <v/>
      </c>
      <c r="H250" s="40" t="str">
        <f t="shared" ca="1" si="15"/>
        <v/>
      </c>
      <c r="I250" s="40" t="str" cm="1">
        <f t="array" aca="1" ref="I250" ca="1">IFERROR(INDEX(LettersRange,6-$H250,$G250),"")</f>
        <v/>
      </c>
    </row>
    <row r="251" spans="1:9" x14ac:dyDescent="0.35">
      <c r="A251" s="40">
        <f t="shared" si="16"/>
        <v>49</v>
      </c>
      <c r="B251" s="40">
        <f t="shared" si="17"/>
        <v>10</v>
      </c>
      <c r="C251" s="40">
        <f ca="1">OFFSET('Data Input'!$A$4,0,DataTable!$A251-1)</f>
        <v>0</v>
      </c>
      <c r="D251" s="40">
        <f ca="1">OFFSET('Data Input'!$A$4,3+$B251,DataTable!$A251-1)</f>
        <v>0</v>
      </c>
      <c r="E251" s="40">
        <f ca="1">OFFSET('Data Input'!$A$4,3+$B251,DataTable!$A251)</f>
        <v>0</v>
      </c>
      <c r="F251" s="40">
        <f ca="1">OFFSET('Data Input'!$A$4,3+$B251,DataTable!$A251+1)</f>
        <v>0</v>
      </c>
      <c r="G251" s="40" t="str">
        <f t="shared" ca="1" si="14"/>
        <v/>
      </c>
      <c r="H251" s="40" t="str">
        <f t="shared" ca="1" si="15"/>
        <v/>
      </c>
      <c r="I251" s="40" t="str" cm="1">
        <f t="array" aca="1" ref="I251" ca="1">IFERROR(INDEX(LettersRange,6-$H251,$G251),"")</f>
        <v/>
      </c>
    </row>
    <row r="252" spans="1:9" x14ac:dyDescent="0.35">
      <c r="A252" s="40">
        <f t="shared" si="16"/>
        <v>49</v>
      </c>
      <c r="B252" s="40">
        <f t="shared" si="17"/>
        <v>11</v>
      </c>
      <c r="C252" s="40">
        <f ca="1">OFFSET('Data Input'!$A$4,0,DataTable!$A252-1)</f>
        <v>0</v>
      </c>
      <c r="D252" s="40">
        <f ca="1">OFFSET('Data Input'!$A$4,3+$B252,DataTable!$A252-1)</f>
        <v>0</v>
      </c>
      <c r="E252" s="40">
        <f ca="1">OFFSET('Data Input'!$A$4,3+$B252,DataTable!$A252)</f>
        <v>0</v>
      </c>
      <c r="F252" s="40">
        <f ca="1">OFFSET('Data Input'!$A$4,3+$B252,DataTable!$A252+1)</f>
        <v>0</v>
      </c>
      <c r="G252" s="40" t="str">
        <f t="shared" ca="1" si="14"/>
        <v/>
      </c>
      <c r="H252" s="40" t="str">
        <f t="shared" ca="1" si="15"/>
        <v/>
      </c>
      <c r="I252" s="40" t="str" cm="1">
        <f t="array" aca="1" ref="I252" ca="1">IFERROR(INDEX(LettersRange,6-$H252,$G252),"")</f>
        <v/>
      </c>
    </row>
    <row r="253" spans="1:9" x14ac:dyDescent="0.35">
      <c r="A253" s="40">
        <f t="shared" si="16"/>
        <v>49</v>
      </c>
      <c r="B253" s="40">
        <f t="shared" si="17"/>
        <v>12</v>
      </c>
      <c r="C253" s="40">
        <f ca="1">OFFSET('Data Input'!$A$4,0,DataTable!$A253-1)</f>
        <v>0</v>
      </c>
      <c r="D253" s="40">
        <f ca="1">OFFSET('Data Input'!$A$4,3+$B253,DataTable!$A253-1)</f>
        <v>0</v>
      </c>
      <c r="E253" s="40">
        <f ca="1">OFFSET('Data Input'!$A$4,3+$B253,DataTable!$A253)</f>
        <v>0</v>
      </c>
      <c r="F253" s="40">
        <f ca="1">OFFSET('Data Input'!$A$4,3+$B253,DataTable!$A253+1)</f>
        <v>0</v>
      </c>
      <c r="G253" s="40" t="str">
        <f t="shared" ca="1" si="14"/>
        <v/>
      </c>
      <c r="H253" s="40" t="str">
        <f t="shared" ca="1" si="15"/>
        <v/>
      </c>
      <c r="I253" s="40" t="str" cm="1">
        <f t="array" aca="1" ref="I253" ca="1">IFERROR(INDEX(LettersRange,6-$H253,$G253),"")</f>
        <v/>
      </c>
    </row>
    <row r="254" spans="1:9" x14ac:dyDescent="0.35">
      <c r="A254" s="40">
        <f t="shared" si="16"/>
        <v>49</v>
      </c>
      <c r="B254" s="40">
        <f t="shared" si="17"/>
        <v>13</v>
      </c>
      <c r="C254" s="40">
        <f ca="1">OFFSET('Data Input'!$A$4,0,DataTable!$A254-1)</f>
        <v>0</v>
      </c>
      <c r="D254" s="40">
        <f ca="1">OFFSET('Data Input'!$A$4,3+$B254,DataTable!$A254-1)</f>
        <v>0</v>
      </c>
      <c r="E254" s="40">
        <f ca="1">OFFSET('Data Input'!$A$4,3+$B254,DataTable!$A254)</f>
        <v>0</v>
      </c>
      <c r="F254" s="40">
        <f ca="1">OFFSET('Data Input'!$A$4,3+$B254,DataTable!$A254+1)</f>
        <v>0</v>
      </c>
      <c r="G254" s="40" t="str">
        <f t="shared" ca="1" si="14"/>
        <v/>
      </c>
      <c r="H254" s="40" t="str">
        <f t="shared" ca="1" si="15"/>
        <v/>
      </c>
      <c r="I254" s="40" t="str" cm="1">
        <f t="array" aca="1" ref="I254" ca="1">IFERROR(INDEX(LettersRange,6-$H254,$G254),"")</f>
        <v/>
      </c>
    </row>
    <row r="255" spans="1:9" x14ac:dyDescent="0.35">
      <c r="A255" s="40">
        <f t="shared" si="16"/>
        <v>49</v>
      </c>
      <c r="B255" s="40">
        <f t="shared" si="17"/>
        <v>14</v>
      </c>
      <c r="C255" s="40">
        <f ca="1">OFFSET('Data Input'!$A$4,0,DataTable!$A255-1)</f>
        <v>0</v>
      </c>
      <c r="D255" s="40">
        <f ca="1">OFFSET('Data Input'!$A$4,3+$B255,DataTable!$A255-1)</f>
        <v>0</v>
      </c>
      <c r="E255" s="40">
        <f ca="1">OFFSET('Data Input'!$A$4,3+$B255,DataTable!$A255)</f>
        <v>0</v>
      </c>
      <c r="F255" s="40">
        <f ca="1">OFFSET('Data Input'!$A$4,3+$B255,DataTable!$A255+1)</f>
        <v>0</v>
      </c>
      <c r="G255" s="40" t="str">
        <f t="shared" ca="1" si="14"/>
        <v/>
      </c>
      <c r="H255" s="40" t="str">
        <f t="shared" ca="1" si="15"/>
        <v/>
      </c>
      <c r="I255" s="40" t="str" cm="1">
        <f t="array" aca="1" ref="I255" ca="1">IFERROR(INDEX(LettersRange,6-$H255,$G255),"")</f>
        <v/>
      </c>
    </row>
    <row r="256" spans="1:9" x14ac:dyDescent="0.35">
      <c r="A256" s="40">
        <f t="shared" si="16"/>
        <v>49</v>
      </c>
      <c r="B256" s="40">
        <f t="shared" si="17"/>
        <v>15</v>
      </c>
      <c r="C256" s="40">
        <f ca="1">OFFSET('Data Input'!$A$4,0,DataTable!$A256-1)</f>
        <v>0</v>
      </c>
      <c r="D256" s="40">
        <f ca="1">OFFSET('Data Input'!$A$4,3+$B256,DataTable!$A256-1)</f>
        <v>0</v>
      </c>
      <c r="E256" s="40">
        <f ca="1">OFFSET('Data Input'!$A$4,3+$B256,DataTable!$A256)</f>
        <v>0</v>
      </c>
      <c r="F256" s="40">
        <f ca="1">OFFSET('Data Input'!$A$4,3+$B256,DataTable!$A256+1)</f>
        <v>0</v>
      </c>
      <c r="G256" s="40" t="str">
        <f t="shared" ca="1" si="14"/>
        <v/>
      </c>
      <c r="H256" s="40" t="str">
        <f t="shared" ca="1" si="15"/>
        <v/>
      </c>
      <c r="I256" s="40" t="str" cm="1">
        <f t="array" aca="1" ref="I256" ca="1">IFERROR(INDEX(LettersRange,6-$H256,$G256),"")</f>
        <v/>
      </c>
    </row>
    <row r="257" spans="1:9" x14ac:dyDescent="0.35">
      <c r="A257" s="40">
        <f t="shared" si="16"/>
        <v>49</v>
      </c>
      <c r="B257" s="40">
        <f t="shared" si="17"/>
        <v>16</v>
      </c>
      <c r="C257" s="40">
        <f ca="1">OFFSET('Data Input'!$A$4,0,DataTable!$A257-1)</f>
        <v>0</v>
      </c>
      <c r="D257" s="40">
        <f ca="1">OFFSET('Data Input'!$A$4,3+$B257,DataTable!$A257-1)</f>
        <v>0</v>
      </c>
      <c r="E257" s="40">
        <f ca="1">OFFSET('Data Input'!$A$4,3+$B257,DataTable!$A257)</f>
        <v>0</v>
      </c>
      <c r="F257" s="40">
        <f ca="1">OFFSET('Data Input'!$A$4,3+$B257,DataTable!$A257+1)</f>
        <v>0</v>
      </c>
      <c r="G257" s="40" t="str">
        <f t="shared" ca="1" si="14"/>
        <v/>
      </c>
      <c r="H257" s="40" t="str">
        <f t="shared" ca="1" si="15"/>
        <v/>
      </c>
      <c r="I257" s="40" t="str" cm="1">
        <f t="array" aca="1" ref="I257" ca="1">IFERROR(INDEX(LettersRange,6-$H257,$G257),"")</f>
        <v/>
      </c>
    </row>
    <row r="258" spans="1:9" x14ac:dyDescent="0.35">
      <c r="A258" s="40">
        <f t="shared" si="16"/>
        <v>49</v>
      </c>
      <c r="B258" s="40">
        <f t="shared" si="17"/>
        <v>17</v>
      </c>
      <c r="C258" s="40">
        <f ca="1">OFFSET('Data Input'!$A$4,0,DataTable!$A258-1)</f>
        <v>0</v>
      </c>
      <c r="D258" s="40">
        <f ca="1">OFFSET('Data Input'!$A$4,3+$B258,DataTable!$A258-1)</f>
        <v>0</v>
      </c>
      <c r="E258" s="40">
        <f ca="1">OFFSET('Data Input'!$A$4,3+$B258,DataTable!$A258)</f>
        <v>0</v>
      </c>
      <c r="F258" s="40">
        <f ca="1">OFFSET('Data Input'!$A$4,3+$B258,DataTable!$A258+1)</f>
        <v>0</v>
      </c>
      <c r="G258" s="40" t="str">
        <f t="shared" ref="G258:G325" ca="1" si="18">IFERROR(MATCH($E258,ListValue,0),"")</f>
        <v/>
      </c>
      <c r="H258" s="40" t="str">
        <f t="shared" ref="H258:H325" ca="1" si="19">IFERROR(MATCH($F258,ListUrgency,0),"")</f>
        <v/>
      </c>
      <c r="I258" s="40" t="str" cm="1">
        <f t="array" aca="1" ref="I258" ca="1">IFERROR(INDEX(LettersRange,6-$H258,$G258),"")</f>
        <v/>
      </c>
    </row>
    <row r="259" spans="1:9" x14ac:dyDescent="0.35">
      <c r="A259" s="40">
        <f t="shared" si="16"/>
        <v>49</v>
      </c>
      <c r="B259" s="40">
        <f t="shared" si="17"/>
        <v>18</v>
      </c>
      <c r="C259" s="40">
        <f ca="1">OFFSET('Data Input'!$A$4,0,DataTable!$A259-1)</f>
        <v>0</v>
      </c>
      <c r="D259" s="40">
        <f ca="1">OFFSET('Data Input'!$A$4,3+$B259,DataTable!$A259-1)</f>
        <v>0</v>
      </c>
      <c r="E259" s="40">
        <f ca="1">OFFSET('Data Input'!$A$4,3+$B259,DataTable!$A259)</f>
        <v>0</v>
      </c>
      <c r="F259" s="40">
        <f ca="1">OFFSET('Data Input'!$A$4,3+$B259,DataTable!$A259+1)</f>
        <v>0</v>
      </c>
      <c r="G259" s="40" t="str">
        <f t="shared" ca="1" si="18"/>
        <v/>
      </c>
      <c r="H259" s="40" t="str">
        <f t="shared" ca="1" si="19"/>
        <v/>
      </c>
      <c r="I259" s="40" t="str" cm="1">
        <f t="array" aca="1" ref="I259" ca="1">IFERROR(INDEX(LettersRange,6-$H259,$G259),"")</f>
        <v/>
      </c>
    </row>
    <row r="260" spans="1:9" x14ac:dyDescent="0.35">
      <c r="A260" s="40">
        <f t="shared" si="16"/>
        <v>49</v>
      </c>
      <c r="B260" s="40">
        <f t="shared" si="17"/>
        <v>19</v>
      </c>
      <c r="C260" s="40">
        <f ca="1">OFFSET('Data Input'!$A$4,0,DataTable!$A260-1)</f>
        <v>0</v>
      </c>
      <c r="D260" s="40">
        <f ca="1">OFFSET('Data Input'!$A$4,3+$B260,DataTable!$A260-1)</f>
        <v>0</v>
      </c>
      <c r="E260" s="40">
        <f ca="1">OFFSET('Data Input'!$A$4,3+$B260,DataTable!$A260)</f>
        <v>0</v>
      </c>
      <c r="F260" s="40">
        <f ca="1">OFFSET('Data Input'!$A$4,3+$B260,DataTable!$A260+1)</f>
        <v>0</v>
      </c>
      <c r="G260" s="40" t="str">
        <f t="shared" ca="1" si="18"/>
        <v/>
      </c>
      <c r="H260" s="40" t="str">
        <f t="shared" ca="1" si="19"/>
        <v/>
      </c>
      <c r="I260" s="40" t="str" cm="1">
        <f t="array" aca="1" ref="I260" ca="1">IFERROR(INDEX(LettersRange,6-$H260,$G260),"")</f>
        <v/>
      </c>
    </row>
    <row r="261" spans="1:9" x14ac:dyDescent="0.35">
      <c r="A261" s="40">
        <f t="shared" si="16"/>
        <v>49</v>
      </c>
      <c r="B261" s="40">
        <f t="shared" si="17"/>
        <v>20</v>
      </c>
      <c r="C261" s="40">
        <f ca="1">OFFSET('Data Input'!$A$4,0,DataTable!$A261-1)</f>
        <v>0</v>
      </c>
      <c r="D261" s="40">
        <f ca="1">OFFSET('Data Input'!$A$4,3+$B261,DataTable!$A261-1)</f>
        <v>0</v>
      </c>
      <c r="E261" s="40">
        <f ca="1">OFFSET('Data Input'!$A$4,3+$B261,DataTable!$A261)</f>
        <v>0</v>
      </c>
      <c r="F261" s="40">
        <f ca="1">OFFSET('Data Input'!$A$4,3+$B261,DataTable!$A261+1)</f>
        <v>0</v>
      </c>
      <c r="G261" s="40" t="str">
        <f t="shared" ca="1" si="18"/>
        <v/>
      </c>
      <c r="H261" s="40" t="str">
        <f t="shared" ca="1" si="19"/>
        <v/>
      </c>
      <c r="I261" s="40" t="str" cm="1">
        <f t="array" aca="1" ref="I261" ca="1">IFERROR(INDEX(LettersRange,6-$H261,$G261),"")</f>
        <v/>
      </c>
    </row>
    <row r="262" spans="1:9" x14ac:dyDescent="0.35">
      <c r="A262" s="40">
        <f t="shared" si="16"/>
        <v>53</v>
      </c>
      <c r="B262" s="40">
        <f t="shared" si="17"/>
        <v>1</v>
      </c>
      <c r="C262" s="40">
        <f ca="1">OFFSET('Data Input'!$A$4,0,DataTable!$A262-1)</f>
        <v>0</v>
      </c>
      <c r="D262" s="40">
        <f ca="1">OFFSET('Data Input'!$A$4,3+$B262,DataTable!$A262-1)</f>
        <v>0</v>
      </c>
      <c r="E262" s="40">
        <f ca="1">OFFSET('Data Input'!$A$4,3+$B262,DataTable!$A262)</f>
        <v>0</v>
      </c>
      <c r="F262" s="40">
        <f ca="1">OFFSET('Data Input'!$A$4,3+$B262,DataTable!$A262+1)</f>
        <v>0</v>
      </c>
      <c r="G262" s="40" t="str">
        <f t="shared" ca="1" si="18"/>
        <v/>
      </c>
      <c r="H262" s="40" t="str">
        <f t="shared" ca="1" si="19"/>
        <v/>
      </c>
      <c r="I262" s="40" t="str" cm="1">
        <f t="array" aca="1" ref="I262" ca="1">IFERROR(INDEX(LettersRange,6-$H262,$G262),"")</f>
        <v/>
      </c>
    </row>
    <row r="263" spans="1:9" x14ac:dyDescent="0.35">
      <c r="A263" s="40">
        <f t="shared" si="16"/>
        <v>53</v>
      </c>
      <c r="B263" s="40">
        <f t="shared" si="17"/>
        <v>2</v>
      </c>
      <c r="C263" s="40">
        <f ca="1">OFFSET('Data Input'!$A$4,0,DataTable!$A263-1)</f>
        <v>0</v>
      </c>
      <c r="D263" s="40">
        <f ca="1">OFFSET('Data Input'!$A$4,3+$B263,DataTable!$A263-1)</f>
        <v>0</v>
      </c>
      <c r="E263" s="40">
        <f ca="1">OFFSET('Data Input'!$A$4,3+$B263,DataTable!$A263)</f>
        <v>0</v>
      </c>
      <c r="F263" s="40">
        <f ca="1">OFFSET('Data Input'!$A$4,3+$B263,DataTable!$A263+1)</f>
        <v>0</v>
      </c>
      <c r="G263" s="40" t="str">
        <f t="shared" ca="1" si="18"/>
        <v/>
      </c>
      <c r="H263" s="40" t="str">
        <f t="shared" ca="1" si="19"/>
        <v/>
      </c>
      <c r="I263" s="40" t="str" cm="1">
        <f t="array" aca="1" ref="I263" ca="1">IFERROR(INDEX(LettersRange,6-$H263,$G263),"")</f>
        <v/>
      </c>
    </row>
    <row r="264" spans="1:9" x14ac:dyDescent="0.35">
      <c r="A264" s="40">
        <f t="shared" si="16"/>
        <v>53</v>
      </c>
      <c r="B264" s="40">
        <f t="shared" si="17"/>
        <v>3</v>
      </c>
      <c r="C264" s="40">
        <f ca="1">OFFSET('Data Input'!$A$4,0,DataTable!$A264-1)</f>
        <v>0</v>
      </c>
      <c r="D264" s="40">
        <f ca="1">OFFSET('Data Input'!$A$4,3+$B264,DataTable!$A264-1)</f>
        <v>0</v>
      </c>
      <c r="E264" s="40">
        <f ca="1">OFFSET('Data Input'!$A$4,3+$B264,DataTable!$A264)</f>
        <v>0</v>
      </c>
      <c r="F264" s="40">
        <f ca="1">OFFSET('Data Input'!$A$4,3+$B264,DataTable!$A264+1)</f>
        <v>0</v>
      </c>
      <c r="G264" s="40" t="str">
        <f t="shared" ca="1" si="18"/>
        <v/>
      </c>
      <c r="H264" s="40" t="str">
        <f t="shared" ca="1" si="19"/>
        <v/>
      </c>
      <c r="I264" s="40" t="str" cm="1">
        <f t="array" aca="1" ref="I264" ca="1">IFERROR(INDEX(LettersRange,6-$H264,$G264),"")</f>
        <v/>
      </c>
    </row>
    <row r="265" spans="1:9" x14ac:dyDescent="0.35">
      <c r="A265" s="40">
        <f t="shared" si="16"/>
        <v>53</v>
      </c>
      <c r="B265" s="40">
        <f t="shared" si="17"/>
        <v>4</v>
      </c>
      <c r="C265" s="40">
        <f ca="1">OFFSET('Data Input'!$A$4,0,DataTable!$A265-1)</f>
        <v>0</v>
      </c>
      <c r="D265" s="40">
        <f ca="1">OFFSET('Data Input'!$A$4,3+$B265,DataTable!$A265-1)</f>
        <v>0</v>
      </c>
      <c r="E265" s="40">
        <f ca="1">OFFSET('Data Input'!$A$4,3+$B265,DataTable!$A265)</f>
        <v>0</v>
      </c>
      <c r="F265" s="40">
        <f ca="1">OFFSET('Data Input'!$A$4,3+$B265,DataTable!$A265+1)</f>
        <v>0</v>
      </c>
      <c r="G265" s="40" t="str">
        <f t="shared" ca="1" si="18"/>
        <v/>
      </c>
      <c r="H265" s="40" t="str">
        <f t="shared" ca="1" si="19"/>
        <v/>
      </c>
      <c r="I265" s="40" t="str" cm="1">
        <f t="array" aca="1" ref="I265" ca="1">IFERROR(INDEX(LettersRange,6-$H265,$G265),"")</f>
        <v/>
      </c>
    </row>
    <row r="266" spans="1:9" x14ac:dyDescent="0.35">
      <c r="A266" s="40">
        <f t="shared" si="16"/>
        <v>53</v>
      </c>
      <c r="B266" s="40">
        <f t="shared" si="17"/>
        <v>5</v>
      </c>
      <c r="C266" s="40">
        <f ca="1">OFFSET('Data Input'!$A$4,0,DataTable!$A266-1)</f>
        <v>0</v>
      </c>
      <c r="D266" s="40">
        <f ca="1">OFFSET('Data Input'!$A$4,3+$B266,DataTable!$A266-1)</f>
        <v>0</v>
      </c>
      <c r="E266" s="40">
        <f ca="1">OFFSET('Data Input'!$A$4,3+$B266,DataTable!$A266)</f>
        <v>0</v>
      </c>
      <c r="F266" s="40">
        <f ca="1">OFFSET('Data Input'!$A$4,3+$B266,DataTable!$A266+1)</f>
        <v>0</v>
      </c>
      <c r="G266" s="40" t="str">
        <f t="shared" ca="1" si="18"/>
        <v/>
      </c>
      <c r="H266" s="40" t="str">
        <f t="shared" ca="1" si="19"/>
        <v/>
      </c>
      <c r="I266" s="40" t="str" cm="1">
        <f t="array" aca="1" ref="I266" ca="1">IFERROR(INDEX(LettersRange,6-$H266,$G266),"")</f>
        <v/>
      </c>
    </row>
    <row r="267" spans="1:9" x14ac:dyDescent="0.35">
      <c r="A267" s="40">
        <f t="shared" si="16"/>
        <v>53</v>
      </c>
      <c r="B267" s="40">
        <f t="shared" si="17"/>
        <v>6</v>
      </c>
      <c r="C267" s="40">
        <f ca="1">OFFSET('Data Input'!$A$4,0,DataTable!$A267-1)</f>
        <v>0</v>
      </c>
      <c r="D267" s="40">
        <f ca="1">OFFSET('Data Input'!$A$4,3+$B267,DataTable!$A267-1)</f>
        <v>0</v>
      </c>
      <c r="E267" s="40">
        <f ca="1">OFFSET('Data Input'!$A$4,3+$B267,DataTable!$A267)</f>
        <v>0</v>
      </c>
      <c r="F267" s="40">
        <f ca="1">OFFSET('Data Input'!$A$4,3+$B267,DataTable!$A267+1)</f>
        <v>0</v>
      </c>
      <c r="G267" s="40" t="str">
        <f t="shared" ca="1" si="18"/>
        <v/>
      </c>
      <c r="H267" s="40" t="str">
        <f t="shared" ca="1" si="19"/>
        <v/>
      </c>
      <c r="I267" s="40" t="str" cm="1">
        <f t="array" aca="1" ref="I267" ca="1">IFERROR(INDEX(LettersRange,6-$H267,$G267),"")</f>
        <v/>
      </c>
    </row>
    <row r="268" spans="1:9" x14ac:dyDescent="0.35">
      <c r="A268" s="40">
        <f t="shared" si="16"/>
        <v>53</v>
      </c>
      <c r="B268" s="40">
        <f t="shared" si="17"/>
        <v>7</v>
      </c>
      <c r="C268" s="40">
        <f ca="1">OFFSET('Data Input'!$A$4,0,DataTable!$A268-1)</f>
        <v>0</v>
      </c>
      <c r="D268" s="40">
        <f ca="1">OFFSET('Data Input'!$A$4,3+$B268,DataTable!$A268-1)</f>
        <v>0</v>
      </c>
      <c r="E268" s="40">
        <f ca="1">OFFSET('Data Input'!$A$4,3+$B268,DataTable!$A268)</f>
        <v>0</v>
      </c>
      <c r="F268" s="40">
        <f ca="1">OFFSET('Data Input'!$A$4,3+$B268,DataTable!$A268+1)</f>
        <v>0</v>
      </c>
      <c r="G268" s="40" t="str">
        <f t="shared" ca="1" si="18"/>
        <v/>
      </c>
      <c r="H268" s="40" t="str">
        <f t="shared" ca="1" si="19"/>
        <v/>
      </c>
      <c r="I268" s="40" t="str" cm="1">
        <f t="array" aca="1" ref="I268" ca="1">IFERROR(INDEX(LettersRange,6-$H268,$G268),"")</f>
        <v/>
      </c>
    </row>
    <row r="269" spans="1:9" x14ac:dyDescent="0.35">
      <c r="A269" s="40">
        <f t="shared" si="16"/>
        <v>53</v>
      </c>
      <c r="B269" s="40">
        <f t="shared" si="17"/>
        <v>8</v>
      </c>
      <c r="C269" s="40">
        <f ca="1">OFFSET('Data Input'!$A$4,0,DataTable!$A269-1)</f>
        <v>0</v>
      </c>
      <c r="D269" s="40">
        <f ca="1">OFFSET('Data Input'!$A$4,3+$B269,DataTable!$A269-1)</f>
        <v>0</v>
      </c>
      <c r="E269" s="40">
        <f ca="1">OFFSET('Data Input'!$A$4,3+$B269,DataTable!$A269)</f>
        <v>0</v>
      </c>
      <c r="F269" s="40">
        <f ca="1">OFFSET('Data Input'!$A$4,3+$B269,DataTable!$A269+1)</f>
        <v>0</v>
      </c>
      <c r="G269" s="40" t="str">
        <f t="shared" ca="1" si="18"/>
        <v/>
      </c>
      <c r="H269" s="40" t="str">
        <f t="shared" ca="1" si="19"/>
        <v/>
      </c>
      <c r="I269" s="40" t="str" cm="1">
        <f t="array" aca="1" ref="I269" ca="1">IFERROR(INDEX(LettersRange,6-$H269,$G269),"")</f>
        <v/>
      </c>
    </row>
    <row r="270" spans="1:9" x14ac:dyDescent="0.35">
      <c r="A270" s="40">
        <f t="shared" si="16"/>
        <v>53</v>
      </c>
      <c r="B270" s="40">
        <f t="shared" si="17"/>
        <v>9</v>
      </c>
      <c r="C270" s="40">
        <f ca="1">OFFSET('Data Input'!$A$4,0,DataTable!$A270-1)</f>
        <v>0</v>
      </c>
      <c r="D270" s="40">
        <f ca="1">OFFSET('Data Input'!$A$4,3+$B270,DataTable!$A270-1)</f>
        <v>0</v>
      </c>
      <c r="E270" s="40">
        <f ca="1">OFFSET('Data Input'!$A$4,3+$B270,DataTable!$A270)</f>
        <v>0</v>
      </c>
      <c r="F270" s="40">
        <f ca="1">OFFSET('Data Input'!$A$4,3+$B270,DataTable!$A270+1)</f>
        <v>0</v>
      </c>
      <c r="G270" s="40" t="str">
        <f t="shared" ca="1" si="18"/>
        <v/>
      </c>
      <c r="H270" s="40" t="str">
        <f t="shared" ca="1" si="19"/>
        <v/>
      </c>
      <c r="I270" s="40" t="str" cm="1">
        <f t="array" aca="1" ref="I270" ca="1">IFERROR(INDEX(LettersRange,6-$H270,$G270),"")</f>
        <v/>
      </c>
    </row>
    <row r="271" spans="1:9" x14ac:dyDescent="0.35">
      <c r="A271" s="40">
        <f t="shared" si="16"/>
        <v>53</v>
      </c>
      <c r="B271" s="40">
        <f t="shared" si="17"/>
        <v>10</v>
      </c>
      <c r="C271" s="40">
        <f ca="1">OFFSET('Data Input'!$A$4,0,DataTable!$A271-1)</f>
        <v>0</v>
      </c>
      <c r="D271" s="40">
        <f ca="1">OFFSET('Data Input'!$A$4,3+$B271,DataTable!$A271-1)</f>
        <v>0</v>
      </c>
      <c r="E271" s="40">
        <f ca="1">OFFSET('Data Input'!$A$4,3+$B271,DataTable!$A271)</f>
        <v>0</v>
      </c>
      <c r="F271" s="40">
        <f ca="1">OFFSET('Data Input'!$A$4,3+$B271,DataTable!$A271+1)</f>
        <v>0</v>
      </c>
      <c r="G271" s="40" t="str">
        <f t="shared" ca="1" si="18"/>
        <v/>
      </c>
      <c r="H271" s="40" t="str">
        <f t="shared" ca="1" si="19"/>
        <v/>
      </c>
      <c r="I271" s="40" t="str" cm="1">
        <f t="array" aca="1" ref="I271" ca="1">IFERROR(INDEX(LettersRange,6-$H271,$G271),"")</f>
        <v/>
      </c>
    </row>
    <row r="272" spans="1:9" x14ac:dyDescent="0.35">
      <c r="A272" s="40">
        <f t="shared" si="16"/>
        <v>53</v>
      </c>
      <c r="B272" s="40">
        <f t="shared" si="17"/>
        <v>11</v>
      </c>
      <c r="C272" s="40">
        <f ca="1">OFFSET('Data Input'!$A$4,0,DataTable!$A272-1)</f>
        <v>0</v>
      </c>
      <c r="D272" s="40">
        <f ca="1">OFFSET('Data Input'!$A$4,3+$B272,DataTable!$A272-1)</f>
        <v>0</v>
      </c>
      <c r="E272" s="40">
        <f ca="1">OFFSET('Data Input'!$A$4,3+$B272,DataTable!$A272)</f>
        <v>0</v>
      </c>
      <c r="F272" s="40">
        <f ca="1">OFFSET('Data Input'!$A$4,3+$B272,DataTable!$A272+1)</f>
        <v>0</v>
      </c>
      <c r="G272" s="40" t="str">
        <f t="shared" ca="1" si="18"/>
        <v/>
      </c>
      <c r="H272" s="40" t="str">
        <f t="shared" ca="1" si="19"/>
        <v/>
      </c>
      <c r="I272" s="40" t="str" cm="1">
        <f t="array" aca="1" ref="I272" ca="1">IFERROR(INDEX(LettersRange,6-$H272,$G272),"")</f>
        <v/>
      </c>
    </row>
    <row r="273" spans="1:9" x14ac:dyDescent="0.35">
      <c r="A273" s="40">
        <f t="shared" si="16"/>
        <v>53</v>
      </c>
      <c r="B273" s="40">
        <f t="shared" si="17"/>
        <v>12</v>
      </c>
      <c r="C273" s="40">
        <f ca="1">OFFSET('Data Input'!$A$4,0,DataTable!$A273-1)</f>
        <v>0</v>
      </c>
      <c r="D273" s="40">
        <f ca="1">OFFSET('Data Input'!$A$4,3+$B273,DataTable!$A273-1)</f>
        <v>0</v>
      </c>
      <c r="E273" s="40">
        <f ca="1">OFFSET('Data Input'!$A$4,3+$B273,DataTable!$A273)</f>
        <v>0</v>
      </c>
      <c r="F273" s="40">
        <f ca="1">OFFSET('Data Input'!$A$4,3+$B273,DataTable!$A273+1)</f>
        <v>0</v>
      </c>
      <c r="G273" s="40" t="str">
        <f t="shared" ca="1" si="18"/>
        <v/>
      </c>
      <c r="H273" s="40" t="str">
        <f t="shared" ca="1" si="19"/>
        <v/>
      </c>
      <c r="I273" s="40" t="str" cm="1">
        <f t="array" aca="1" ref="I273" ca="1">IFERROR(INDEX(LettersRange,6-$H273,$G273),"")</f>
        <v/>
      </c>
    </row>
    <row r="274" spans="1:9" x14ac:dyDescent="0.35">
      <c r="A274" s="40">
        <f t="shared" si="16"/>
        <v>53</v>
      </c>
      <c r="B274" s="40">
        <f t="shared" si="17"/>
        <v>13</v>
      </c>
      <c r="C274" s="40">
        <f ca="1">OFFSET('Data Input'!$A$4,0,DataTable!$A274-1)</f>
        <v>0</v>
      </c>
      <c r="D274" s="40">
        <f ca="1">OFFSET('Data Input'!$A$4,3+$B274,DataTable!$A274-1)</f>
        <v>0</v>
      </c>
      <c r="E274" s="40">
        <f ca="1">OFFSET('Data Input'!$A$4,3+$B274,DataTable!$A274)</f>
        <v>0</v>
      </c>
      <c r="F274" s="40">
        <f ca="1">OFFSET('Data Input'!$A$4,3+$B274,DataTable!$A274+1)</f>
        <v>0</v>
      </c>
      <c r="G274" s="40" t="str">
        <f t="shared" ca="1" si="18"/>
        <v/>
      </c>
      <c r="H274" s="40" t="str">
        <f t="shared" ca="1" si="19"/>
        <v/>
      </c>
      <c r="I274" s="40" t="str" cm="1">
        <f t="array" aca="1" ref="I274" ca="1">IFERROR(INDEX(LettersRange,6-$H274,$G274),"")</f>
        <v/>
      </c>
    </row>
    <row r="275" spans="1:9" x14ac:dyDescent="0.35">
      <c r="A275" s="40">
        <f t="shared" si="16"/>
        <v>53</v>
      </c>
      <c r="B275" s="40">
        <f t="shared" si="17"/>
        <v>14</v>
      </c>
      <c r="C275" s="40">
        <f ca="1">OFFSET('Data Input'!$A$4,0,DataTable!$A275-1)</f>
        <v>0</v>
      </c>
      <c r="D275" s="40">
        <f ca="1">OFFSET('Data Input'!$A$4,3+$B275,DataTable!$A275-1)</f>
        <v>0</v>
      </c>
      <c r="E275" s="40">
        <f ca="1">OFFSET('Data Input'!$A$4,3+$B275,DataTable!$A275)</f>
        <v>0</v>
      </c>
      <c r="F275" s="40">
        <f ca="1">OFFSET('Data Input'!$A$4,3+$B275,DataTable!$A275+1)</f>
        <v>0</v>
      </c>
      <c r="G275" s="40" t="str">
        <f t="shared" ca="1" si="18"/>
        <v/>
      </c>
      <c r="H275" s="40" t="str">
        <f t="shared" ca="1" si="19"/>
        <v/>
      </c>
      <c r="I275" s="40" t="str" cm="1">
        <f t="array" aca="1" ref="I275" ca="1">IFERROR(INDEX(LettersRange,6-$H275,$G275),"")</f>
        <v/>
      </c>
    </row>
    <row r="276" spans="1:9" x14ac:dyDescent="0.35">
      <c r="A276" s="40">
        <f t="shared" si="16"/>
        <v>53</v>
      </c>
      <c r="B276" s="40">
        <f t="shared" si="17"/>
        <v>15</v>
      </c>
      <c r="C276" s="40">
        <f ca="1">OFFSET('Data Input'!$A$4,0,DataTable!$A276-1)</f>
        <v>0</v>
      </c>
      <c r="D276" s="40">
        <f ca="1">OFFSET('Data Input'!$A$4,3+$B276,DataTable!$A276-1)</f>
        <v>0</v>
      </c>
      <c r="E276" s="40">
        <f ca="1">OFFSET('Data Input'!$A$4,3+$B276,DataTable!$A276)</f>
        <v>0</v>
      </c>
      <c r="F276" s="40">
        <f ca="1">OFFSET('Data Input'!$A$4,3+$B276,DataTable!$A276+1)</f>
        <v>0</v>
      </c>
      <c r="G276" s="40" t="str">
        <f t="shared" ca="1" si="18"/>
        <v/>
      </c>
      <c r="H276" s="40" t="str">
        <f t="shared" ca="1" si="19"/>
        <v/>
      </c>
      <c r="I276" s="40" t="str" cm="1">
        <f t="array" aca="1" ref="I276" ca="1">IFERROR(INDEX(LettersRange,6-$H276,$G276),"")</f>
        <v/>
      </c>
    </row>
    <row r="277" spans="1:9" x14ac:dyDescent="0.35">
      <c r="A277" s="40">
        <f t="shared" si="16"/>
        <v>53</v>
      </c>
      <c r="B277" s="40">
        <f t="shared" si="17"/>
        <v>16</v>
      </c>
      <c r="C277" s="40">
        <f ca="1">OFFSET('Data Input'!$A$4,0,DataTable!$A277-1)</f>
        <v>0</v>
      </c>
      <c r="D277" s="40">
        <f ca="1">OFFSET('Data Input'!$A$4,3+$B277,DataTable!$A277-1)</f>
        <v>0</v>
      </c>
      <c r="E277" s="40">
        <f ca="1">OFFSET('Data Input'!$A$4,3+$B277,DataTable!$A277)</f>
        <v>0</v>
      </c>
      <c r="F277" s="40">
        <f ca="1">OFFSET('Data Input'!$A$4,3+$B277,DataTable!$A277+1)</f>
        <v>0</v>
      </c>
      <c r="G277" s="40" t="str">
        <f t="shared" ca="1" si="18"/>
        <v/>
      </c>
      <c r="H277" s="40" t="str">
        <f t="shared" ca="1" si="19"/>
        <v/>
      </c>
      <c r="I277" s="40" t="str" cm="1">
        <f t="array" aca="1" ref="I277" ca="1">IFERROR(INDEX(LettersRange,6-$H277,$G277),"")</f>
        <v/>
      </c>
    </row>
    <row r="278" spans="1:9" x14ac:dyDescent="0.35">
      <c r="A278" s="40">
        <f t="shared" si="16"/>
        <v>53</v>
      </c>
      <c r="B278" s="40">
        <f t="shared" si="17"/>
        <v>17</v>
      </c>
      <c r="C278" s="40">
        <f ca="1">OFFSET('Data Input'!$A$4,0,DataTable!$A278-1)</f>
        <v>0</v>
      </c>
      <c r="D278" s="40">
        <f ca="1">OFFSET('Data Input'!$A$4,3+$B278,DataTable!$A278-1)</f>
        <v>0</v>
      </c>
      <c r="E278" s="40">
        <f ca="1">OFFSET('Data Input'!$A$4,3+$B278,DataTable!$A278)</f>
        <v>0</v>
      </c>
      <c r="F278" s="40">
        <f ca="1">OFFSET('Data Input'!$A$4,3+$B278,DataTable!$A278+1)</f>
        <v>0</v>
      </c>
      <c r="G278" s="40" t="str">
        <f t="shared" ca="1" si="18"/>
        <v/>
      </c>
      <c r="H278" s="40" t="str">
        <f t="shared" ca="1" si="19"/>
        <v/>
      </c>
      <c r="I278" s="40" t="str" cm="1">
        <f t="array" aca="1" ref="I278" ca="1">IFERROR(INDEX(LettersRange,6-$H278,$G278),"")</f>
        <v/>
      </c>
    </row>
    <row r="279" spans="1:9" x14ac:dyDescent="0.35">
      <c r="A279" s="40">
        <f t="shared" ref="A279:A321" si="20">A259+4</f>
        <v>53</v>
      </c>
      <c r="B279" s="40">
        <f t="shared" ref="B279:B321" si="21">B259</f>
        <v>18</v>
      </c>
      <c r="C279" s="40">
        <f ca="1">OFFSET('Data Input'!$A$4,0,DataTable!$A279-1)</f>
        <v>0</v>
      </c>
      <c r="D279" s="40">
        <f ca="1">OFFSET('Data Input'!$A$4,3+$B279,DataTable!$A279-1)</f>
        <v>0</v>
      </c>
      <c r="E279" s="40">
        <f ca="1">OFFSET('Data Input'!$A$4,3+$B279,DataTable!$A279)</f>
        <v>0</v>
      </c>
      <c r="F279" s="40">
        <f ca="1">OFFSET('Data Input'!$A$4,3+$B279,DataTable!$A279+1)</f>
        <v>0</v>
      </c>
      <c r="G279" s="40" t="str">
        <f t="shared" ca="1" si="18"/>
        <v/>
      </c>
      <c r="H279" s="40" t="str">
        <f t="shared" ca="1" si="19"/>
        <v/>
      </c>
      <c r="I279" s="40" t="str" cm="1">
        <f t="array" aca="1" ref="I279" ca="1">IFERROR(INDEX(LettersRange,6-$H279,$G279),"")</f>
        <v/>
      </c>
    </row>
    <row r="280" spans="1:9" x14ac:dyDescent="0.35">
      <c r="A280" s="40">
        <f t="shared" si="20"/>
        <v>53</v>
      </c>
      <c r="B280" s="40">
        <f t="shared" si="21"/>
        <v>19</v>
      </c>
      <c r="C280" s="40">
        <f ca="1">OFFSET('Data Input'!$A$4,0,DataTable!$A280-1)</f>
        <v>0</v>
      </c>
      <c r="D280" s="40">
        <f ca="1">OFFSET('Data Input'!$A$4,3+$B280,DataTable!$A280-1)</f>
        <v>0</v>
      </c>
      <c r="E280" s="40">
        <f ca="1">OFFSET('Data Input'!$A$4,3+$B280,DataTable!$A280)</f>
        <v>0</v>
      </c>
      <c r="F280" s="40">
        <f ca="1">OFFSET('Data Input'!$A$4,3+$B280,DataTable!$A280+1)</f>
        <v>0</v>
      </c>
      <c r="G280" s="40" t="str">
        <f t="shared" ca="1" si="18"/>
        <v/>
      </c>
      <c r="H280" s="40" t="str">
        <f t="shared" ca="1" si="19"/>
        <v/>
      </c>
      <c r="I280" s="40" t="str" cm="1">
        <f t="array" aca="1" ref="I280" ca="1">IFERROR(INDEX(LettersRange,6-$H280,$G280),"")</f>
        <v/>
      </c>
    </row>
    <row r="281" spans="1:9" x14ac:dyDescent="0.35">
      <c r="A281" s="40">
        <f t="shared" si="20"/>
        <v>53</v>
      </c>
      <c r="B281" s="40">
        <f t="shared" si="21"/>
        <v>20</v>
      </c>
      <c r="C281" s="40">
        <f ca="1">OFFSET('Data Input'!$A$4,0,DataTable!$A281-1)</f>
        <v>0</v>
      </c>
      <c r="D281" s="40">
        <f ca="1">OFFSET('Data Input'!$A$4,3+$B281,DataTable!$A281-1)</f>
        <v>0</v>
      </c>
      <c r="E281" s="40">
        <f ca="1">OFFSET('Data Input'!$A$4,3+$B281,DataTable!$A281)</f>
        <v>0</v>
      </c>
      <c r="F281" s="40">
        <f ca="1">OFFSET('Data Input'!$A$4,3+$B281,DataTable!$A281+1)</f>
        <v>0</v>
      </c>
      <c r="G281" s="40" t="str">
        <f t="shared" ca="1" si="18"/>
        <v/>
      </c>
      <c r="H281" s="40" t="str">
        <f t="shared" ca="1" si="19"/>
        <v/>
      </c>
      <c r="I281" s="40" t="str" cm="1">
        <f t="array" aca="1" ref="I281" ca="1">IFERROR(INDEX(LettersRange,6-$H281,$G281),"")</f>
        <v/>
      </c>
    </row>
    <row r="282" spans="1:9" x14ac:dyDescent="0.35">
      <c r="A282" s="40">
        <f t="shared" si="20"/>
        <v>57</v>
      </c>
      <c r="B282" s="40">
        <f t="shared" si="21"/>
        <v>1</v>
      </c>
      <c r="C282" s="40">
        <f ca="1">OFFSET('Data Input'!$A$4,0,DataTable!$A282-1)</f>
        <v>0</v>
      </c>
      <c r="D282" s="40">
        <f ca="1">OFFSET('Data Input'!$A$4,3+$B282,DataTable!$A282-1)</f>
        <v>0</v>
      </c>
      <c r="E282" s="40">
        <f ca="1">OFFSET('Data Input'!$A$4,3+$B282,DataTable!$A282)</f>
        <v>0</v>
      </c>
      <c r="F282" s="40">
        <f ca="1">OFFSET('Data Input'!$A$4,3+$B282,DataTable!$A282+1)</f>
        <v>0</v>
      </c>
      <c r="G282" s="40" t="str">
        <f t="shared" ca="1" si="18"/>
        <v/>
      </c>
      <c r="H282" s="40" t="str">
        <f t="shared" ca="1" si="19"/>
        <v/>
      </c>
      <c r="I282" s="40" t="str" cm="1">
        <f t="array" aca="1" ref="I282" ca="1">IFERROR(INDEX(LettersRange,6-$H282,$G282),"")</f>
        <v/>
      </c>
    </row>
    <row r="283" spans="1:9" x14ac:dyDescent="0.35">
      <c r="A283" s="40">
        <f t="shared" si="20"/>
        <v>57</v>
      </c>
      <c r="B283" s="40">
        <f t="shared" si="21"/>
        <v>2</v>
      </c>
      <c r="C283" s="40">
        <f ca="1">OFFSET('Data Input'!$A$4,0,DataTable!$A283-1)</f>
        <v>0</v>
      </c>
      <c r="D283" s="40">
        <f ca="1">OFFSET('Data Input'!$A$4,3+$B283,DataTable!$A283-1)</f>
        <v>0</v>
      </c>
      <c r="E283" s="40">
        <f ca="1">OFFSET('Data Input'!$A$4,3+$B283,DataTable!$A283)</f>
        <v>0</v>
      </c>
      <c r="F283" s="40">
        <f ca="1">OFFSET('Data Input'!$A$4,3+$B283,DataTable!$A283+1)</f>
        <v>0</v>
      </c>
      <c r="G283" s="40" t="str">
        <f t="shared" ca="1" si="18"/>
        <v/>
      </c>
      <c r="H283" s="40" t="str">
        <f t="shared" ca="1" si="19"/>
        <v/>
      </c>
      <c r="I283" s="40" t="str" cm="1">
        <f t="array" aca="1" ref="I283" ca="1">IFERROR(INDEX(LettersRange,6-$H283,$G283),"")</f>
        <v/>
      </c>
    </row>
    <row r="284" spans="1:9" x14ac:dyDescent="0.35">
      <c r="A284" s="40">
        <f t="shared" si="20"/>
        <v>57</v>
      </c>
      <c r="B284" s="40">
        <f t="shared" si="21"/>
        <v>3</v>
      </c>
      <c r="C284" s="40">
        <f ca="1">OFFSET('Data Input'!$A$4,0,DataTable!$A284-1)</f>
        <v>0</v>
      </c>
      <c r="D284" s="40">
        <f ca="1">OFFSET('Data Input'!$A$4,3+$B284,DataTable!$A284-1)</f>
        <v>0</v>
      </c>
      <c r="E284" s="40">
        <f ca="1">OFFSET('Data Input'!$A$4,3+$B284,DataTable!$A284)</f>
        <v>0</v>
      </c>
      <c r="F284" s="40">
        <f ca="1">OFFSET('Data Input'!$A$4,3+$B284,DataTable!$A284+1)</f>
        <v>0</v>
      </c>
      <c r="G284" s="40" t="str">
        <f t="shared" ca="1" si="18"/>
        <v/>
      </c>
      <c r="H284" s="40" t="str">
        <f t="shared" ca="1" si="19"/>
        <v/>
      </c>
      <c r="I284" s="40" t="str" cm="1">
        <f t="array" aca="1" ref="I284" ca="1">IFERROR(INDEX(LettersRange,6-$H284,$G284),"")</f>
        <v/>
      </c>
    </row>
    <row r="285" spans="1:9" x14ac:dyDescent="0.35">
      <c r="A285" s="40">
        <f t="shared" si="20"/>
        <v>57</v>
      </c>
      <c r="B285" s="40">
        <f t="shared" si="21"/>
        <v>4</v>
      </c>
      <c r="C285" s="40">
        <f ca="1">OFFSET('Data Input'!$A$4,0,DataTable!$A285-1)</f>
        <v>0</v>
      </c>
      <c r="D285" s="40">
        <f ca="1">OFFSET('Data Input'!$A$4,3+$B285,DataTable!$A285-1)</f>
        <v>0</v>
      </c>
      <c r="E285" s="40">
        <f ca="1">OFFSET('Data Input'!$A$4,3+$B285,DataTable!$A285)</f>
        <v>0</v>
      </c>
      <c r="F285" s="40">
        <f ca="1">OFFSET('Data Input'!$A$4,3+$B285,DataTable!$A285+1)</f>
        <v>0</v>
      </c>
      <c r="G285" s="40" t="str">
        <f t="shared" ca="1" si="18"/>
        <v/>
      </c>
      <c r="H285" s="40" t="str">
        <f t="shared" ca="1" si="19"/>
        <v/>
      </c>
      <c r="I285" s="40" t="str" cm="1">
        <f t="array" aca="1" ref="I285" ca="1">IFERROR(INDEX(LettersRange,6-$H285,$G285),"")</f>
        <v/>
      </c>
    </row>
    <row r="286" spans="1:9" x14ac:dyDescent="0.35">
      <c r="A286" s="40">
        <f t="shared" si="20"/>
        <v>57</v>
      </c>
      <c r="B286" s="40">
        <f t="shared" si="21"/>
        <v>5</v>
      </c>
      <c r="C286" s="40">
        <f ca="1">OFFSET('Data Input'!$A$4,0,DataTable!$A286-1)</f>
        <v>0</v>
      </c>
      <c r="D286" s="40">
        <f ca="1">OFFSET('Data Input'!$A$4,3+$B286,DataTable!$A286-1)</f>
        <v>0</v>
      </c>
      <c r="E286" s="40">
        <f ca="1">OFFSET('Data Input'!$A$4,3+$B286,DataTable!$A286)</f>
        <v>0</v>
      </c>
      <c r="F286" s="40">
        <f ca="1">OFFSET('Data Input'!$A$4,3+$B286,DataTable!$A286+1)</f>
        <v>0</v>
      </c>
      <c r="G286" s="40" t="str">
        <f t="shared" ca="1" si="18"/>
        <v/>
      </c>
      <c r="H286" s="40" t="str">
        <f t="shared" ca="1" si="19"/>
        <v/>
      </c>
      <c r="I286" s="40" t="str" cm="1">
        <f t="array" aca="1" ref="I286" ca="1">IFERROR(INDEX(LettersRange,6-$H286,$G286),"")</f>
        <v/>
      </c>
    </row>
    <row r="287" spans="1:9" x14ac:dyDescent="0.35">
      <c r="A287" s="40">
        <f t="shared" si="20"/>
        <v>57</v>
      </c>
      <c r="B287" s="40">
        <f t="shared" si="21"/>
        <v>6</v>
      </c>
      <c r="C287" s="40">
        <f ca="1">OFFSET('Data Input'!$A$4,0,DataTable!$A287-1)</f>
        <v>0</v>
      </c>
      <c r="D287" s="40">
        <f ca="1">OFFSET('Data Input'!$A$4,3+$B287,DataTable!$A287-1)</f>
        <v>0</v>
      </c>
      <c r="E287" s="40">
        <f ca="1">OFFSET('Data Input'!$A$4,3+$B287,DataTable!$A287)</f>
        <v>0</v>
      </c>
      <c r="F287" s="40">
        <f ca="1">OFFSET('Data Input'!$A$4,3+$B287,DataTable!$A287+1)</f>
        <v>0</v>
      </c>
      <c r="G287" s="40" t="str">
        <f t="shared" ca="1" si="18"/>
        <v/>
      </c>
      <c r="H287" s="40" t="str">
        <f t="shared" ca="1" si="19"/>
        <v/>
      </c>
      <c r="I287" s="40" t="str" cm="1">
        <f t="array" aca="1" ref="I287" ca="1">IFERROR(INDEX(LettersRange,6-$H287,$G287),"")</f>
        <v/>
      </c>
    </row>
    <row r="288" spans="1:9" x14ac:dyDescent="0.35">
      <c r="A288" s="40">
        <f t="shared" si="20"/>
        <v>57</v>
      </c>
      <c r="B288" s="40">
        <f t="shared" si="21"/>
        <v>7</v>
      </c>
      <c r="C288" s="40">
        <f ca="1">OFFSET('Data Input'!$A$4,0,DataTable!$A288-1)</f>
        <v>0</v>
      </c>
      <c r="D288" s="40">
        <f ca="1">OFFSET('Data Input'!$A$4,3+$B288,DataTable!$A288-1)</f>
        <v>0</v>
      </c>
      <c r="E288" s="40">
        <f ca="1">OFFSET('Data Input'!$A$4,3+$B288,DataTable!$A288)</f>
        <v>0</v>
      </c>
      <c r="F288" s="40">
        <f ca="1">OFFSET('Data Input'!$A$4,3+$B288,DataTable!$A288+1)</f>
        <v>0</v>
      </c>
      <c r="G288" s="40" t="str">
        <f t="shared" ca="1" si="18"/>
        <v/>
      </c>
      <c r="H288" s="40" t="str">
        <f t="shared" ca="1" si="19"/>
        <v/>
      </c>
      <c r="I288" s="40" t="str" cm="1">
        <f t="array" aca="1" ref="I288" ca="1">IFERROR(INDEX(LettersRange,6-$H288,$G288),"")</f>
        <v/>
      </c>
    </row>
    <row r="289" spans="1:9" x14ac:dyDescent="0.35">
      <c r="A289" s="40">
        <f t="shared" si="20"/>
        <v>57</v>
      </c>
      <c r="B289" s="40">
        <f t="shared" si="21"/>
        <v>8</v>
      </c>
      <c r="C289" s="40">
        <f ca="1">OFFSET('Data Input'!$A$4,0,DataTable!$A289-1)</f>
        <v>0</v>
      </c>
      <c r="D289" s="40">
        <f ca="1">OFFSET('Data Input'!$A$4,3+$B289,DataTable!$A289-1)</f>
        <v>0</v>
      </c>
      <c r="E289" s="40">
        <f ca="1">OFFSET('Data Input'!$A$4,3+$B289,DataTable!$A289)</f>
        <v>0</v>
      </c>
      <c r="F289" s="40">
        <f ca="1">OFFSET('Data Input'!$A$4,3+$B289,DataTable!$A289+1)</f>
        <v>0</v>
      </c>
      <c r="G289" s="40" t="str">
        <f t="shared" ca="1" si="18"/>
        <v/>
      </c>
      <c r="H289" s="40" t="str">
        <f t="shared" ca="1" si="19"/>
        <v/>
      </c>
      <c r="I289" s="40" t="str" cm="1">
        <f t="array" aca="1" ref="I289" ca="1">IFERROR(INDEX(LettersRange,6-$H289,$G289),"")</f>
        <v/>
      </c>
    </row>
    <row r="290" spans="1:9" x14ac:dyDescent="0.35">
      <c r="A290" s="40">
        <f t="shared" si="20"/>
        <v>57</v>
      </c>
      <c r="B290" s="40">
        <f t="shared" si="21"/>
        <v>9</v>
      </c>
      <c r="C290" s="40">
        <f ca="1">OFFSET('Data Input'!$A$4,0,DataTable!$A290-1)</f>
        <v>0</v>
      </c>
      <c r="D290" s="40">
        <f ca="1">OFFSET('Data Input'!$A$4,3+$B290,DataTable!$A290-1)</f>
        <v>0</v>
      </c>
      <c r="E290" s="40">
        <f ca="1">OFFSET('Data Input'!$A$4,3+$B290,DataTable!$A290)</f>
        <v>0</v>
      </c>
      <c r="F290" s="40">
        <f ca="1">OFFSET('Data Input'!$A$4,3+$B290,DataTable!$A290+1)</f>
        <v>0</v>
      </c>
      <c r="G290" s="40" t="str">
        <f t="shared" ca="1" si="18"/>
        <v/>
      </c>
      <c r="H290" s="40" t="str">
        <f t="shared" ca="1" si="19"/>
        <v/>
      </c>
      <c r="I290" s="40" t="str" cm="1">
        <f t="array" aca="1" ref="I290" ca="1">IFERROR(INDEX(LettersRange,6-$H290,$G290),"")</f>
        <v/>
      </c>
    </row>
    <row r="291" spans="1:9" x14ac:dyDescent="0.35">
      <c r="A291" s="40">
        <f t="shared" si="20"/>
        <v>57</v>
      </c>
      <c r="B291" s="40">
        <f t="shared" si="21"/>
        <v>10</v>
      </c>
      <c r="C291" s="40">
        <f ca="1">OFFSET('Data Input'!$A$4,0,DataTable!$A291-1)</f>
        <v>0</v>
      </c>
      <c r="D291" s="40">
        <f ca="1">OFFSET('Data Input'!$A$4,3+$B291,DataTable!$A291-1)</f>
        <v>0</v>
      </c>
      <c r="E291" s="40">
        <f ca="1">OFFSET('Data Input'!$A$4,3+$B291,DataTable!$A291)</f>
        <v>0</v>
      </c>
      <c r="F291" s="40">
        <f ca="1">OFFSET('Data Input'!$A$4,3+$B291,DataTable!$A291+1)</f>
        <v>0</v>
      </c>
      <c r="G291" s="40" t="str">
        <f t="shared" ca="1" si="18"/>
        <v/>
      </c>
      <c r="H291" s="40" t="str">
        <f t="shared" ca="1" si="19"/>
        <v/>
      </c>
      <c r="I291" s="40" t="str" cm="1">
        <f t="array" aca="1" ref="I291" ca="1">IFERROR(INDEX(LettersRange,6-$H291,$G291),"")</f>
        <v/>
      </c>
    </row>
    <row r="292" spans="1:9" x14ac:dyDescent="0.35">
      <c r="A292" s="40">
        <f t="shared" si="20"/>
        <v>57</v>
      </c>
      <c r="B292" s="40">
        <f t="shared" si="21"/>
        <v>11</v>
      </c>
      <c r="C292" s="40">
        <f ca="1">OFFSET('Data Input'!$A$4,0,DataTable!$A292-1)</f>
        <v>0</v>
      </c>
      <c r="D292" s="40">
        <f ca="1">OFFSET('Data Input'!$A$4,3+$B292,DataTable!$A292-1)</f>
        <v>0</v>
      </c>
      <c r="E292" s="40">
        <f ca="1">OFFSET('Data Input'!$A$4,3+$B292,DataTable!$A292)</f>
        <v>0</v>
      </c>
      <c r="F292" s="40">
        <f ca="1">OFFSET('Data Input'!$A$4,3+$B292,DataTable!$A292+1)</f>
        <v>0</v>
      </c>
      <c r="G292" s="40" t="str">
        <f t="shared" ca="1" si="18"/>
        <v/>
      </c>
      <c r="H292" s="40" t="str">
        <f t="shared" ca="1" si="19"/>
        <v/>
      </c>
      <c r="I292" s="40" t="str" cm="1">
        <f t="array" aca="1" ref="I292" ca="1">IFERROR(INDEX(LettersRange,6-$H292,$G292),"")</f>
        <v/>
      </c>
    </row>
    <row r="293" spans="1:9" x14ac:dyDescent="0.35">
      <c r="A293" s="40">
        <f t="shared" si="20"/>
        <v>57</v>
      </c>
      <c r="B293" s="40">
        <f t="shared" si="21"/>
        <v>12</v>
      </c>
      <c r="C293" s="40">
        <f ca="1">OFFSET('Data Input'!$A$4,0,DataTable!$A293-1)</f>
        <v>0</v>
      </c>
      <c r="D293" s="40">
        <f ca="1">OFFSET('Data Input'!$A$4,3+$B293,DataTable!$A293-1)</f>
        <v>0</v>
      </c>
      <c r="E293" s="40">
        <f ca="1">OFFSET('Data Input'!$A$4,3+$B293,DataTable!$A293)</f>
        <v>0</v>
      </c>
      <c r="F293" s="40">
        <f ca="1">OFFSET('Data Input'!$A$4,3+$B293,DataTable!$A293+1)</f>
        <v>0</v>
      </c>
      <c r="G293" s="40" t="str">
        <f t="shared" ca="1" si="18"/>
        <v/>
      </c>
      <c r="H293" s="40" t="str">
        <f t="shared" ca="1" si="19"/>
        <v/>
      </c>
      <c r="I293" s="40" t="str" cm="1">
        <f t="array" aca="1" ref="I293" ca="1">IFERROR(INDEX(LettersRange,6-$H293,$G293),"")</f>
        <v/>
      </c>
    </row>
    <row r="294" spans="1:9" x14ac:dyDescent="0.35">
      <c r="A294" s="40">
        <f t="shared" si="20"/>
        <v>57</v>
      </c>
      <c r="B294" s="40">
        <f t="shared" si="21"/>
        <v>13</v>
      </c>
      <c r="C294" s="40">
        <f ca="1">OFFSET('Data Input'!$A$4,0,DataTable!$A294-1)</f>
        <v>0</v>
      </c>
      <c r="D294" s="40">
        <f ca="1">OFFSET('Data Input'!$A$4,3+$B294,DataTable!$A294-1)</f>
        <v>0</v>
      </c>
      <c r="E294" s="40">
        <f ca="1">OFFSET('Data Input'!$A$4,3+$B294,DataTable!$A294)</f>
        <v>0</v>
      </c>
      <c r="F294" s="40">
        <f ca="1">OFFSET('Data Input'!$A$4,3+$B294,DataTable!$A294+1)</f>
        <v>0</v>
      </c>
      <c r="G294" s="40" t="str">
        <f t="shared" ca="1" si="18"/>
        <v/>
      </c>
      <c r="H294" s="40" t="str">
        <f t="shared" ca="1" si="19"/>
        <v/>
      </c>
      <c r="I294" s="40" t="str" cm="1">
        <f t="array" aca="1" ref="I294" ca="1">IFERROR(INDEX(LettersRange,6-$H294,$G294),"")</f>
        <v/>
      </c>
    </row>
    <row r="295" spans="1:9" x14ac:dyDescent="0.35">
      <c r="A295" s="40">
        <f t="shared" si="20"/>
        <v>57</v>
      </c>
      <c r="B295" s="40">
        <f t="shared" si="21"/>
        <v>14</v>
      </c>
      <c r="C295" s="40">
        <f ca="1">OFFSET('Data Input'!$A$4,0,DataTable!$A295-1)</f>
        <v>0</v>
      </c>
      <c r="D295" s="40">
        <f ca="1">OFFSET('Data Input'!$A$4,3+$B295,DataTable!$A295-1)</f>
        <v>0</v>
      </c>
      <c r="E295" s="40">
        <f ca="1">OFFSET('Data Input'!$A$4,3+$B295,DataTable!$A295)</f>
        <v>0</v>
      </c>
      <c r="F295" s="40">
        <f ca="1">OFFSET('Data Input'!$A$4,3+$B295,DataTable!$A295+1)</f>
        <v>0</v>
      </c>
      <c r="G295" s="40" t="str">
        <f t="shared" ca="1" si="18"/>
        <v/>
      </c>
      <c r="H295" s="40" t="str">
        <f t="shared" ca="1" si="19"/>
        <v/>
      </c>
      <c r="I295" s="40" t="str" cm="1">
        <f t="array" aca="1" ref="I295" ca="1">IFERROR(INDEX(LettersRange,6-$H295,$G295),"")</f>
        <v/>
      </c>
    </row>
    <row r="296" spans="1:9" x14ac:dyDescent="0.35">
      <c r="A296" s="40">
        <f t="shared" si="20"/>
        <v>57</v>
      </c>
      <c r="B296" s="40">
        <f t="shared" si="21"/>
        <v>15</v>
      </c>
      <c r="C296" s="40">
        <f ca="1">OFFSET('Data Input'!$A$4,0,DataTable!$A296-1)</f>
        <v>0</v>
      </c>
      <c r="D296" s="40">
        <f ca="1">OFFSET('Data Input'!$A$4,3+$B296,DataTable!$A296-1)</f>
        <v>0</v>
      </c>
      <c r="E296" s="40">
        <f ca="1">OFFSET('Data Input'!$A$4,3+$B296,DataTable!$A296)</f>
        <v>0</v>
      </c>
      <c r="F296" s="40">
        <f ca="1">OFFSET('Data Input'!$A$4,3+$B296,DataTable!$A296+1)</f>
        <v>0</v>
      </c>
      <c r="G296" s="40" t="str">
        <f t="shared" ca="1" si="18"/>
        <v/>
      </c>
      <c r="H296" s="40" t="str">
        <f t="shared" ca="1" si="19"/>
        <v/>
      </c>
      <c r="I296" s="40" t="str" cm="1">
        <f t="array" aca="1" ref="I296" ca="1">IFERROR(INDEX(LettersRange,6-$H296,$G296),"")</f>
        <v/>
      </c>
    </row>
    <row r="297" spans="1:9" x14ac:dyDescent="0.35">
      <c r="A297" s="40">
        <f t="shared" si="20"/>
        <v>57</v>
      </c>
      <c r="B297" s="40">
        <f t="shared" si="21"/>
        <v>16</v>
      </c>
      <c r="C297" s="40">
        <f ca="1">OFFSET('Data Input'!$A$4,0,DataTable!$A297-1)</f>
        <v>0</v>
      </c>
      <c r="D297" s="40">
        <f ca="1">OFFSET('Data Input'!$A$4,3+$B297,DataTable!$A297-1)</f>
        <v>0</v>
      </c>
      <c r="E297" s="40">
        <f ca="1">OFFSET('Data Input'!$A$4,3+$B297,DataTable!$A297)</f>
        <v>0</v>
      </c>
      <c r="F297" s="40">
        <f ca="1">OFFSET('Data Input'!$A$4,3+$B297,DataTable!$A297+1)</f>
        <v>0</v>
      </c>
      <c r="G297" s="40" t="str">
        <f t="shared" ca="1" si="18"/>
        <v/>
      </c>
      <c r="H297" s="40" t="str">
        <f t="shared" ca="1" si="19"/>
        <v/>
      </c>
      <c r="I297" s="40" t="str" cm="1">
        <f t="array" aca="1" ref="I297" ca="1">IFERROR(INDEX(LettersRange,6-$H297,$G297),"")</f>
        <v/>
      </c>
    </row>
    <row r="298" spans="1:9" x14ac:dyDescent="0.35">
      <c r="A298" s="40">
        <f t="shared" si="20"/>
        <v>57</v>
      </c>
      <c r="B298" s="40">
        <f t="shared" si="21"/>
        <v>17</v>
      </c>
      <c r="C298" s="40">
        <f ca="1">OFFSET('Data Input'!$A$4,0,DataTable!$A298-1)</f>
        <v>0</v>
      </c>
      <c r="D298" s="40">
        <f ca="1">OFFSET('Data Input'!$A$4,3+$B298,DataTable!$A298-1)</f>
        <v>0</v>
      </c>
      <c r="E298" s="40">
        <f ca="1">OFFSET('Data Input'!$A$4,3+$B298,DataTable!$A298)</f>
        <v>0</v>
      </c>
      <c r="F298" s="40">
        <f ca="1">OFFSET('Data Input'!$A$4,3+$B298,DataTable!$A298+1)</f>
        <v>0</v>
      </c>
      <c r="G298" s="40" t="str">
        <f t="shared" ca="1" si="18"/>
        <v/>
      </c>
      <c r="H298" s="40" t="str">
        <f t="shared" ca="1" si="19"/>
        <v/>
      </c>
      <c r="I298" s="40" t="str" cm="1">
        <f t="array" aca="1" ref="I298" ca="1">IFERROR(INDEX(LettersRange,6-$H298,$G298),"")</f>
        <v/>
      </c>
    </row>
    <row r="299" spans="1:9" x14ac:dyDescent="0.35">
      <c r="A299" s="40">
        <f t="shared" si="20"/>
        <v>57</v>
      </c>
      <c r="B299" s="40">
        <f t="shared" si="21"/>
        <v>18</v>
      </c>
      <c r="C299" s="40">
        <f ca="1">OFFSET('Data Input'!$A$4,0,DataTable!$A299-1)</f>
        <v>0</v>
      </c>
      <c r="D299" s="40">
        <f ca="1">OFFSET('Data Input'!$A$4,3+$B299,DataTable!$A299-1)</f>
        <v>0</v>
      </c>
      <c r="E299" s="40">
        <f ca="1">OFFSET('Data Input'!$A$4,3+$B299,DataTable!$A299)</f>
        <v>0</v>
      </c>
      <c r="F299" s="40">
        <f ca="1">OFFSET('Data Input'!$A$4,3+$B299,DataTable!$A299+1)</f>
        <v>0</v>
      </c>
      <c r="G299" s="40" t="str">
        <f t="shared" ca="1" si="18"/>
        <v/>
      </c>
      <c r="H299" s="40" t="str">
        <f t="shared" ca="1" si="19"/>
        <v/>
      </c>
      <c r="I299" s="40" t="str" cm="1">
        <f t="array" aca="1" ref="I299" ca="1">IFERROR(INDEX(LettersRange,6-$H299,$G299),"")</f>
        <v/>
      </c>
    </row>
    <row r="300" spans="1:9" x14ac:dyDescent="0.35">
      <c r="A300" s="40">
        <f t="shared" si="20"/>
        <v>57</v>
      </c>
      <c r="B300" s="40">
        <f t="shared" si="21"/>
        <v>19</v>
      </c>
      <c r="C300" s="40">
        <f ca="1">OFFSET('Data Input'!$A$4,0,DataTable!$A300-1)</f>
        <v>0</v>
      </c>
      <c r="D300" s="40">
        <f ca="1">OFFSET('Data Input'!$A$4,3+$B300,DataTable!$A300-1)</f>
        <v>0</v>
      </c>
      <c r="E300" s="40">
        <f ca="1">OFFSET('Data Input'!$A$4,3+$B300,DataTable!$A300)</f>
        <v>0</v>
      </c>
      <c r="F300" s="40">
        <f ca="1">OFFSET('Data Input'!$A$4,3+$B300,DataTable!$A300+1)</f>
        <v>0</v>
      </c>
      <c r="G300" s="40" t="str">
        <f t="shared" ca="1" si="18"/>
        <v/>
      </c>
      <c r="H300" s="40" t="str">
        <f t="shared" ca="1" si="19"/>
        <v/>
      </c>
      <c r="I300" s="40" t="str" cm="1">
        <f t="array" aca="1" ref="I300" ca="1">IFERROR(INDEX(LettersRange,6-$H300,$G300),"")</f>
        <v/>
      </c>
    </row>
    <row r="301" spans="1:9" x14ac:dyDescent="0.35">
      <c r="A301" s="40">
        <f t="shared" si="20"/>
        <v>57</v>
      </c>
      <c r="B301" s="40">
        <f t="shared" si="21"/>
        <v>20</v>
      </c>
      <c r="C301" s="40">
        <f ca="1">OFFSET('Data Input'!$A$4,0,DataTable!$A301-1)</f>
        <v>0</v>
      </c>
      <c r="D301" s="40">
        <f ca="1">OFFSET('Data Input'!$A$4,3+$B301,DataTable!$A301-1)</f>
        <v>0</v>
      </c>
      <c r="E301" s="40">
        <f ca="1">OFFSET('Data Input'!$A$4,3+$B301,DataTable!$A301)</f>
        <v>0</v>
      </c>
      <c r="F301" s="40">
        <f ca="1">OFFSET('Data Input'!$A$4,3+$B301,DataTable!$A301+1)</f>
        <v>0</v>
      </c>
      <c r="G301" s="40" t="str">
        <f t="shared" ca="1" si="18"/>
        <v/>
      </c>
      <c r="H301" s="40" t="str">
        <f t="shared" ca="1" si="19"/>
        <v/>
      </c>
      <c r="I301" s="40" t="str" cm="1">
        <f t="array" aca="1" ref="I301" ca="1">IFERROR(INDEX(LettersRange,6-$H301,$G301),"")</f>
        <v/>
      </c>
    </row>
    <row r="302" spans="1:9" x14ac:dyDescent="0.35">
      <c r="A302" s="40">
        <f t="shared" si="20"/>
        <v>61</v>
      </c>
      <c r="B302" s="40">
        <f t="shared" si="21"/>
        <v>1</v>
      </c>
      <c r="C302" s="40">
        <f ca="1">OFFSET('Data Input'!$A$4,0,DataTable!$A302-1)</f>
        <v>0</v>
      </c>
      <c r="D302" s="40">
        <f ca="1">OFFSET('Data Input'!$A$4,3+$B302,DataTable!$A302-1)</f>
        <v>0</v>
      </c>
      <c r="E302" s="40">
        <f ca="1">OFFSET('Data Input'!$A$4,3+$B302,DataTable!$A302)</f>
        <v>0</v>
      </c>
      <c r="F302" s="40">
        <f ca="1">OFFSET('Data Input'!$A$4,3+$B302,DataTable!$A302+1)</f>
        <v>0</v>
      </c>
      <c r="G302" s="40" t="str">
        <f t="shared" ca="1" si="18"/>
        <v/>
      </c>
      <c r="H302" s="40" t="str">
        <f t="shared" ca="1" si="19"/>
        <v/>
      </c>
      <c r="I302" s="40" t="str" cm="1">
        <f t="array" aca="1" ref="I302" ca="1">IFERROR(INDEX(LettersRange,6-$H302,$G302),"")</f>
        <v/>
      </c>
    </row>
    <row r="303" spans="1:9" x14ac:dyDescent="0.35">
      <c r="A303" s="40">
        <f t="shared" si="20"/>
        <v>61</v>
      </c>
      <c r="B303" s="40">
        <f t="shared" si="21"/>
        <v>2</v>
      </c>
      <c r="C303" s="40">
        <f ca="1">OFFSET('Data Input'!$A$4,0,DataTable!$A303-1)</f>
        <v>0</v>
      </c>
      <c r="D303" s="40">
        <f ca="1">OFFSET('Data Input'!$A$4,3+$B303,DataTable!$A303-1)</f>
        <v>0</v>
      </c>
      <c r="E303" s="40">
        <f ca="1">OFFSET('Data Input'!$A$4,3+$B303,DataTable!$A303)</f>
        <v>0</v>
      </c>
      <c r="F303" s="40">
        <f ca="1">OFFSET('Data Input'!$A$4,3+$B303,DataTable!$A303+1)</f>
        <v>0</v>
      </c>
      <c r="G303" s="40" t="str">
        <f t="shared" ca="1" si="18"/>
        <v/>
      </c>
      <c r="H303" s="40" t="str">
        <f t="shared" ca="1" si="19"/>
        <v/>
      </c>
      <c r="I303" s="40" t="str" cm="1">
        <f t="array" aca="1" ref="I303" ca="1">IFERROR(INDEX(LettersRange,6-$H303,$G303),"")</f>
        <v/>
      </c>
    </row>
    <row r="304" spans="1:9" x14ac:dyDescent="0.35">
      <c r="A304" s="40">
        <f t="shared" si="20"/>
        <v>61</v>
      </c>
      <c r="B304" s="40">
        <f t="shared" si="21"/>
        <v>3</v>
      </c>
      <c r="C304" s="40">
        <f ca="1">OFFSET('Data Input'!$A$4,0,DataTable!$A304-1)</f>
        <v>0</v>
      </c>
      <c r="D304" s="40">
        <f ca="1">OFFSET('Data Input'!$A$4,3+$B304,DataTable!$A304-1)</f>
        <v>0</v>
      </c>
      <c r="E304" s="40">
        <f ca="1">OFFSET('Data Input'!$A$4,3+$B304,DataTable!$A304)</f>
        <v>0</v>
      </c>
      <c r="F304" s="40">
        <f ca="1">OFFSET('Data Input'!$A$4,3+$B304,DataTable!$A304+1)</f>
        <v>0</v>
      </c>
      <c r="G304" s="40" t="str">
        <f t="shared" ca="1" si="18"/>
        <v/>
      </c>
      <c r="H304" s="40" t="str">
        <f t="shared" ca="1" si="19"/>
        <v/>
      </c>
      <c r="I304" s="40" t="str" cm="1">
        <f t="array" aca="1" ref="I304" ca="1">IFERROR(INDEX(LettersRange,6-$H304,$G304),"")</f>
        <v/>
      </c>
    </row>
    <row r="305" spans="1:9" x14ac:dyDescent="0.35">
      <c r="A305" s="40">
        <f t="shared" si="20"/>
        <v>61</v>
      </c>
      <c r="B305" s="40">
        <f t="shared" si="21"/>
        <v>4</v>
      </c>
      <c r="C305" s="40">
        <f ca="1">OFFSET('Data Input'!$A$4,0,DataTable!$A305-1)</f>
        <v>0</v>
      </c>
      <c r="D305" s="40">
        <f ca="1">OFFSET('Data Input'!$A$4,3+$B305,DataTable!$A305-1)</f>
        <v>0</v>
      </c>
      <c r="E305" s="40">
        <f ca="1">OFFSET('Data Input'!$A$4,3+$B305,DataTable!$A305)</f>
        <v>0</v>
      </c>
      <c r="F305" s="40">
        <f ca="1">OFFSET('Data Input'!$A$4,3+$B305,DataTable!$A305+1)</f>
        <v>0</v>
      </c>
      <c r="G305" s="40" t="str">
        <f t="shared" ca="1" si="18"/>
        <v/>
      </c>
      <c r="H305" s="40" t="str">
        <f t="shared" ca="1" si="19"/>
        <v/>
      </c>
      <c r="I305" s="40" t="str" cm="1">
        <f t="array" aca="1" ref="I305" ca="1">IFERROR(INDEX(LettersRange,6-$H305,$G305),"")</f>
        <v/>
      </c>
    </row>
    <row r="306" spans="1:9" x14ac:dyDescent="0.35">
      <c r="A306" s="40">
        <f t="shared" si="20"/>
        <v>61</v>
      </c>
      <c r="B306" s="40">
        <f t="shared" si="21"/>
        <v>5</v>
      </c>
      <c r="C306" s="40">
        <f ca="1">OFFSET('Data Input'!$A$4,0,DataTable!$A306-1)</f>
        <v>0</v>
      </c>
      <c r="D306" s="40">
        <f ca="1">OFFSET('Data Input'!$A$4,3+$B306,DataTable!$A306-1)</f>
        <v>0</v>
      </c>
      <c r="E306" s="40">
        <f ca="1">OFFSET('Data Input'!$A$4,3+$B306,DataTable!$A306)</f>
        <v>0</v>
      </c>
      <c r="F306" s="40">
        <f ca="1">OFFSET('Data Input'!$A$4,3+$B306,DataTable!$A306+1)</f>
        <v>0</v>
      </c>
      <c r="G306" s="40" t="str">
        <f t="shared" ca="1" si="18"/>
        <v/>
      </c>
      <c r="H306" s="40" t="str">
        <f t="shared" ca="1" si="19"/>
        <v/>
      </c>
      <c r="I306" s="40" t="str" cm="1">
        <f t="array" aca="1" ref="I306" ca="1">IFERROR(INDEX(LettersRange,6-$H306,$G306),"")</f>
        <v/>
      </c>
    </row>
    <row r="307" spans="1:9" x14ac:dyDescent="0.35">
      <c r="A307" s="40">
        <f t="shared" si="20"/>
        <v>61</v>
      </c>
      <c r="B307" s="40">
        <f t="shared" si="21"/>
        <v>6</v>
      </c>
      <c r="C307" s="40">
        <f ca="1">OFFSET('Data Input'!$A$4,0,DataTable!$A307-1)</f>
        <v>0</v>
      </c>
      <c r="D307" s="40">
        <f ca="1">OFFSET('Data Input'!$A$4,3+$B307,DataTable!$A307-1)</f>
        <v>0</v>
      </c>
      <c r="E307" s="40">
        <f ca="1">OFFSET('Data Input'!$A$4,3+$B307,DataTable!$A307)</f>
        <v>0</v>
      </c>
      <c r="F307" s="40">
        <f ca="1">OFFSET('Data Input'!$A$4,3+$B307,DataTable!$A307+1)</f>
        <v>0</v>
      </c>
      <c r="G307" s="40" t="str">
        <f t="shared" ca="1" si="18"/>
        <v/>
      </c>
      <c r="H307" s="40" t="str">
        <f t="shared" ca="1" si="19"/>
        <v/>
      </c>
      <c r="I307" s="40" t="str" cm="1">
        <f t="array" aca="1" ref="I307" ca="1">IFERROR(INDEX(LettersRange,6-$H307,$G307),"")</f>
        <v/>
      </c>
    </row>
    <row r="308" spans="1:9" x14ac:dyDescent="0.35">
      <c r="A308" s="40">
        <f t="shared" si="20"/>
        <v>61</v>
      </c>
      <c r="B308" s="40">
        <f t="shared" si="21"/>
        <v>7</v>
      </c>
      <c r="C308" s="40">
        <f ca="1">OFFSET('Data Input'!$A$4,0,DataTable!$A308-1)</f>
        <v>0</v>
      </c>
      <c r="D308" s="40">
        <f ca="1">OFFSET('Data Input'!$A$4,3+$B308,DataTable!$A308-1)</f>
        <v>0</v>
      </c>
      <c r="E308" s="40">
        <f ca="1">OFFSET('Data Input'!$A$4,3+$B308,DataTable!$A308)</f>
        <v>0</v>
      </c>
      <c r="F308" s="40">
        <f ca="1">OFFSET('Data Input'!$A$4,3+$B308,DataTable!$A308+1)</f>
        <v>0</v>
      </c>
      <c r="G308" s="40" t="str">
        <f t="shared" ca="1" si="18"/>
        <v/>
      </c>
      <c r="H308" s="40" t="str">
        <f t="shared" ca="1" si="19"/>
        <v/>
      </c>
      <c r="I308" s="40" t="str" cm="1">
        <f t="array" aca="1" ref="I308" ca="1">IFERROR(INDEX(LettersRange,6-$H308,$G308),"")</f>
        <v/>
      </c>
    </row>
    <row r="309" spans="1:9" x14ac:dyDescent="0.35">
      <c r="A309" s="40">
        <f t="shared" si="20"/>
        <v>61</v>
      </c>
      <c r="B309" s="40">
        <f t="shared" si="21"/>
        <v>8</v>
      </c>
      <c r="C309" s="40">
        <f ca="1">OFFSET('Data Input'!$A$4,0,DataTable!$A309-1)</f>
        <v>0</v>
      </c>
      <c r="D309" s="40">
        <f ca="1">OFFSET('Data Input'!$A$4,3+$B309,DataTable!$A309-1)</f>
        <v>0</v>
      </c>
      <c r="E309" s="40">
        <f ca="1">OFFSET('Data Input'!$A$4,3+$B309,DataTable!$A309)</f>
        <v>0</v>
      </c>
      <c r="F309" s="40">
        <f ca="1">OFFSET('Data Input'!$A$4,3+$B309,DataTable!$A309+1)</f>
        <v>0</v>
      </c>
      <c r="G309" s="40" t="str">
        <f t="shared" ca="1" si="18"/>
        <v/>
      </c>
      <c r="H309" s="40" t="str">
        <f t="shared" ca="1" si="19"/>
        <v/>
      </c>
      <c r="I309" s="40" t="str" cm="1">
        <f t="array" aca="1" ref="I309" ca="1">IFERROR(INDEX(LettersRange,6-$H309,$G309),"")</f>
        <v/>
      </c>
    </row>
    <row r="310" spans="1:9" x14ac:dyDescent="0.35">
      <c r="A310" s="40">
        <f t="shared" si="20"/>
        <v>61</v>
      </c>
      <c r="B310" s="40">
        <f t="shared" si="21"/>
        <v>9</v>
      </c>
      <c r="C310" s="40">
        <f ca="1">OFFSET('Data Input'!$A$4,0,DataTable!$A310-1)</f>
        <v>0</v>
      </c>
      <c r="D310" s="40">
        <f ca="1">OFFSET('Data Input'!$A$4,3+$B310,DataTable!$A310-1)</f>
        <v>0</v>
      </c>
      <c r="E310" s="40">
        <f ca="1">OFFSET('Data Input'!$A$4,3+$B310,DataTable!$A310)</f>
        <v>0</v>
      </c>
      <c r="F310" s="40">
        <f ca="1">OFFSET('Data Input'!$A$4,3+$B310,DataTable!$A310+1)</f>
        <v>0</v>
      </c>
      <c r="G310" s="40" t="str">
        <f t="shared" ca="1" si="18"/>
        <v/>
      </c>
      <c r="H310" s="40" t="str">
        <f t="shared" ca="1" si="19"/>
        <v/>
      </c>
      <c r="I310" s="40" t="str" cm="1">
        <f t="array" aca="1" ref="I310" ca="1">IFERROR(INDEX(LettersRange,6-$H310,$G310),"")</f>
        <v/>
      </c>
    </row>
    <row r="311" spans="1:9" x14ac:dyDescent="0.35">
      <c r="A311" s="40">
        <f t="shared" si="20"/>
        <v>61</v>
      </c>
      <c r="B311" s="40">
        <f t="shared" si="21"/>
        <v>10</v>
      </c>
      <c r="C311" s="40">
        <f ca="1">OFFSET('Data Input'!$A$4,0,DataTable!$A311-1)</f>
        <v>0</v>
      </c>
      <c r="D311" s="40">
        <f ca="1">OFFSET('Data Input'!$A$4,3+$B311,DataTable!$A311-1)</f>
        <v>0</v>
      </c>
      <c r="E311" s="40">
        <f ca="1">OFFSET('Data Input'!$A$4,3+$B311,DataTable!$A311)</f>
        <v>0</v>
      </c>
      <c r="F311" s="40">
        <f ca="1">OFFSET('Data Input'!$A$4,3+$B311,DataTable!$A311+1)</f>
        <v>0</v>
      </c>
      <c r="G311" s="40" t="str">
        <f t="shared" ca="1" si="18"/>
        <v/>
      </c>
      <c r="H311" s="40" t="str">
        <f t="shared" ca="1" si="19"/>
        <v/>
      </c>
      <c r="I311" s="40" t="str" cm="1">
        <f t="array" aca="1" ref="I311" ca="1">IFERROR(INDEX(LettersRange,6-$H311,$G311),"")</f>
        <v/>
      </c>
    </row>
    <row r="312" spans="1:9" x14ac:dyDescent="0.35">
      <c r="A312" s="40">
        <f t="shared" si="20"/>
        <v>61</v>
      </c>
      <c r="B312" s="40">
        <f t="shared" si="21"/>
        <v>11</v>
      </c>
      <c r="C312" s="40">
        <f ca="1">OFFSET('Data Input'!$A$4,0,DataTable!$A312-1)</f>
        <v>0</v>
      </c>
      <c r="D312" s="40">
        <f ca="1">OFFSET('Data Input'!$A$4,3+$B312,DataTable!$A312-1)</f>
        <v>0</v>
      </c>
      <c r="E312" s="40">
        <f ca="1">OFFSET('Data Input'!$A$4,3+$B312,DataTable!$A312)</f>
        <v>0</v>
      </c>
      <c r="F312" s="40">
        <f ca="1">OFFSET('Data Input'!$A$4,3+$B312,DataTable!$A312+1)</f>
        <v>0</v>
      </c>
      <c r="G312" s="40" t="str">
        <f t="shared" ca="1" si="18"/>
        <v/>
      </c>
      <c r="H312" s="40" t="str">
        <f t="shared" ca="1" si="19"/>
        <v/>
      </c>
      <c r="I312" s="40" t="str" cm="1">
        <f t="array" aca="1" ref="I312" ca="1">IFERROR(INDEX(LettersRange,6-$H312,$G312),"")</f>
        <v/>
      </c>
    </row>
    <row r="313" spans="1:9" x14ac:dyDescent="0.35">
      <c r="A313" s="40">
        <f t="shared" si="20"/>
        <v>61</v>
      </c>
      <c r="B313" s="40">
        <f t="shared" si="21"/>
        <v>12</v>
      </c>
      <c r="C313" s="40">
        <f ca="1">OFFSET('Data Input'!$A$4,0,DataTable!$A313-1)</f>
        <v>0</v>
      </c>
      <c r="D313" s="40">
        <f ca="1">OFFSET('Data Input'!$A$4,3+$B313,DataTable!$A313-1)</f>
        <v>0</v>
      </c>
      <c r="E313" s="40">
        <f ca="1">OFFSET('Data Input'!$A$4,3+$B313,DataTable!$A313)</f>
        <v>0</v>
      </c>
      <c r="F313" s="40">
        <f ca="1">OFFSET('Data Input'!$A$4,3+$B313,DataTable!$A313+1)</f>
        <v>0</v>
      </c>
      <c r="G313" s="40" t="str">
        <f t="shared" ca="1" si="18"/>
        <v/>
      </c>
      <c r="H313" s="40" t="str">
        <f t="shared" ca="1" si="19"/>
        <v/>
      </c>
      <c r="I313" s="40" t="str" cm="1">
        <f t="array" aca="1" ref="I313" ca="1">IFERROR(INDEX(LettersRange,6-$H313,$G313),"")</f>
        <v/>
      </c>
    </row>
    <row r="314" spans="1:9" x14ac:dyDescent="0.35">
      <c r="A314" s="40">
        <f t="shared" si="20"/>
        <v>61</v>
      </c>
      <c r="B314" s="40">
        <f t="shared" si="21"/>
        <v>13</v>
      </c>
      <c r="C314" s="40">
        <f ca="1">OFFSET('Data Input'!$A$4,0,DataTable!$A314-1)</f>
        <v>0</v>
      </c>
      <c r="D314" s="40">
        <f ca="1">OFFSET('Data Input'!$A$4,3+$B314,DataTable!$A314-1)</f>
        <v>0</v>
      </c>
      <c r="E314" s="40">
        <f ca="1">OFFSET('Data Input'!$A$4,3+$B314,DataTable!$A314)</f>
        <v>0</v>
      </c>
      <c r="F314" s="40">
        <f ca="1">OFFSET('Data Input'!$A$4,3+$B314,DataTable!$A314+1)</f>
        <v>0</v>
      </c>
      <c r="G314" s="40" t="str">
        <f t="shared" ca="1" si="18"/>
        <v/>
      </c>
      <c r="H314" s="40" t="str">
        <f t="shared" ca="1" si="19"/>
        <v/>
      </c>
      <c r="I314" s="40" t="str" cm="1">
        <f t="array" aca="1" ref="I314" ca="1">IFERROR(INDEX(LettersRange,6-$H314,$G314),"")</f>
        <v/>
      </c>
    </row>
    <row r="315" spans="1:9" x14ac:dyDescent="0.35">
      <c r="A315" s="40">
        <f t="shared" si="20"/>
        <v>61</v>
      </c>
      <c r="B315" s="40">
        <f t="shared" si="21"/>
        <v>14</v>
      </c>
      <c r="C315" s="40">
        <f ca="1">OFFSET('Data Input'!$A$4,0,DataTable!$A315-1)</f>
        <v>0</v>
      </c>
      <c r="D315" s="40">
        <f ca="1">OFFSET('Data Input'!$A$4,3+$B315,DataTable!$A315-1)</f>
        <v>0</v>
      </c>
      <c r="E315" s="40">
        <f ca="1">OFFSET('Data Input'!$A$4,3+$B315,DataTable!$A315)</f>
        <v>0</v>
      </c>
      <c r="F315" s="40">
        <f ca="1">OFFSET('Data Input'!$A$4,3+$B315,DataTable!$A315+1)</f>
        <v>0</v>
      </c>
      <c r="G315" s="40" t="str">
        <f t="shared" ca="1" si="18"/>
        <v/>
      </c>
      <c r="H315" s="40" t="str">
        <f t="shared" ca="1" si="19"/>
        <v/>
      </c>
      <c r="I315" s="40" t="str" cm="1">
        <f t="array" aca="1" ref="I315" ca="1">IFERROR(INDEX(LettersRange,6-$H315,$G315),"")</f>
        <v/>
      </c>
    </row>
    <row r="316" spans="1:9" x14ac:dyDescent="0.35">
      <c r="A316" s="40">
        <f t="shared" si="20"/>
        <v>61</v>
      </c>
      <c r="B316" s="40">
        <f t="shared" si="21"/>
        <v>15</v>
      </c>
      <c r="C316" s="40">
        <f ca="1">OFFSET('Data Input'!$A$4,0,DataTable!$A316-1)</f>
        <v>0</v>
      </c>
      <c r="D316" s="40">
        <f ca="1">OFFSET('Data Input'!$A$4,3+$B316,DataTable!$A316-1)</f>
        <v>0</v>
      </c>
      <c r="E316" s="40">
        <f ca="1">OFFSET('Data Input'!$A$4,3+$B316,DataTable!$A316)</f>
        <v>0</v>
      </c>
      <c r="F316" s="40">
        <f ca="1">OFFSET('Data Input'!$A$4,3+$B316,DataTable!$A316+1)</f>
        <v>0</v>
      </c>
      <c r="G316" s="40" t="str">
        <f t="shared" ca="1" si="18"/>
        <v/>
      </c>
      <c r="H316" s="40" t="str">
        <f t="shared" ca="1" si="19"/>
        <v/>
      </c>
      <c r="I316" s="40" t="str" cm="1">
        <f t="array" aca="1" ref="I316" ca="1">IFERROR(INDEX(LettersRange,6-$H316,$G316),"")</f>
        <v/>
      </c>
    </row>
    <row r="317" spans="1:9" x14ac:dyDescent="0.35">
      <c r="A317" s="40">
        <f t="shared" si="20"/>
        <v>61</v>
      </c>
      <c r="B317" s="40">
        <f t="shared" si="21"/>
        <v>16</v>
      </c>
      <c r="C317" s="40">
        <f ca="1">OFFSET('Data Input'!$A$4,0,DataTable!$A317-1)</f>
        <v>0</v>
      </c>
      <c r="D317" s="40">
        <f ca="1">OFFSET('Data Input'!$A$4,3+$B317,DataTable!$A317-1)</f>
        <v>0</v>
      </c>
      <c r="E317" s="40">
        <f ca="1">OFFSET('Data Input'!$A$4,3+$B317,DataTable!$A317)</f>
        <v>0</v>
      </c>
      <c r="F317" s="40">
        <f ca="1">OFFSET('Data Input'!$A$4,3+$B317,DataTable!$A317+1)</f>
        <v>0</v>
      </c>
      <c r="G317" s="40" t="str">
        <f t="shared" ca="1" si="18"/>
        <v/>
      </c>
      <c r="H317" s="40" t="str">
        <f t="shared" ca="1" si="19"/>
        <v/>
      </c>
      <c r="I317" s="40" t="str" cm="1">
        <f t="array" aca="1" ref="I317" ca="1">IFERROR(INDEX(LettersRange,6-$H317,$G317),"")</f>
        <v/>
      </c>
    </row>
    <row r="318" spans="1:9" x14ac:dyDescent="0.35">
      <c r="A318" s="40">
        <f t="shared" si="20"/>
        <v>61</v>
      </c>
      <c r="B318" s="40">
        <f t="shared" si="21"/>
        <v>17</v>
      </c>
      <c r="C318" s="40">
        <f ca="1">OFFSET('Data Input'!$A$4,0,DataTable!$A318-1)</f>
        <v>0</v>
      </c>
      <c r="D318" s="40">
        <f ca="1">OFFSET('Data Input'!$A$4,3+$B318,DataTable!$A318-1)</f>
        <v>0</v>
      </c>
      <c r="E318" s="40">
        <f ca="1">OFFSET('Data Input'!$A$4,3+$B318,DataTable!$A318)</f>
        <v>0</v>
      </c>
      <c r="F318" s="40">
        <f ca="1">OFFSET('Data Input'!$A$4,3+$B318,DataTable!$A318+1)</f>
        <v>0</v>
      </c>
      <c r="G318" s="40" t="str">
        <f t="shared" ca="1" si="18"/>
        <v/>
      </c>
      <c r="H318" s="40" t="str">
        <f t="shared" ca="1" si="19"/>
        <v/>
      </c>
      <c r="I318" s="40" t="str" cm="1">
        <f t="array" aca="1" ref="I318" ca="1">IFERROR(INDEX(LettersRange,6-$H318,$G318),"")</f>
        <v/>
      </c>
    </row>
    <row r="319" spans="1:9" x14ac:dyDescent="0.35">
      <c r="A319" s="40">
        <f t="shared" si="20"/>
        <v>61</v>
      </c>
      <c r="B319" s="40">
        <f t="shared" si="21"/>
        <v>18</v>
      </c>
      <c r="C319" s="40">
        <f ca="1">OFFSET('Data Input'!$A$4,0,DataTable!$A319-1)</f>
        <v>0</v>
      </c>
      <c r="D319" s="40">
        <f ca="1">OFFSET('Data Input'!$A$4,3+$B319,DataTable!$A319-1)</f>
        <v>0</v>
      </c>
      <c r="E319" s="40">
        <f ca="1">OFFSET('Data Input'!$A$4,3+$B319,DataTable!$A319)</f>
        <v>0</v>
      </c>
      <c r="F319" s="40">
        <f ca="1">OFFSET('Data Input'!$A$4,3+$B319,DataTable!$A319+1)</f>
        <v>0</v>
      </c>
      <c r="G319" s="40" t="str">
        <f t="shared" ca="1" si="18"/>
        <v/>
      </c>
      <c r="H319" s="40" t="str">
        <f t="shared" ca="1" si="19"/>
        <v/>
      </c>
      <c r="I319" s="40" t="str" cm="1">
        <f t="array" aca="1" ref="I319" ca="1">IFERROR(INDEX(LettersRange,6-$H319,$G319),"")</f>
        <v/>
      </c>
    </row>
    <row r="320" spans="1:9" x14ac:dyDescent="0.35">
      <c r="A320" s="40">
        <f t="shared" si="20"/>
        <v>61</v>
      </c>
      <c r="B320" s="40">
        <f t="shared" si="21"/>
        <v>19</v>
      </c>
      <c r="C320" s="40">
        <f ca="1">OFFSET('Data Input'!$A$4,0,DataTable!$A320-1)</f>
        <v>0</v>
      </c>
      <c r="D320" s="40">
        <f ca="1">OFFSET('Data Input'!$A$4,3+$B320,DataTable!$A320-1)</f>
        <v>0</v>
      </c>
      <c r="E320" s="40">
        <f ca="1">OFFSET('Data Input'!$A$4,3+$B320,DataTable!$A320)</f>
        <v>0</v>
      </c>
      <c r="F320" s="40">
        <f ca="1">OFFSET('Data Input'!$A$4,3+$B320,DataTable!$A320+1)</f>
        <v>0</v>
      </c>
      <c r="G320" s="40" t="str">
        <f t="shared" ca="1" si="18"/>
        <v/>
      </c>
      <c r="H320" s="40" t="str">
        <f t="shared" ca="1" si="19"/>
        <v/>
      </c>
      <c r="I320" s="40" t="str" cm="1">
        <f t="array" aca="1" ref="I320" ca="1">IFERROR(INDEX(LettersRange,6-$H320,$G320),"")</f>
        <v/>
      </c>
    </row>
    <row r="321" spans="1:9" x14ac:dyDescent="0.35">
      <c r="A321" s="40">
        <f t="shared" si="20"/>
        <v>61</v>
      </c>
      <c r="B321" s="40">
        <f t="shared" si="21"/>
        <v>20</v>
      </c>
      <c r="C321" s="40">
        <f ca="1">OFFSET('Data Input'!$A$4,0,DataTable!$A321-1)</f>
        <v>0</v>
      </c>
      <c r="D321" s="40">
        <f ca="1">OFFSET('Data Input'!$A$4,3+$B321,DataTable!$A321-1)</f>
        <v>0</v>
      </c>
      <c r="E321" s="40">
        <f ca="1">OFFSET('Data Input'!$A$4,3+$B321,DataTable!$A321)</f>
        <v>0</v>
      </c>
      <c r="F321" s="40">
        <f ca="1">OFFSET('Data Input'!$A$4,3+$B321,DataTable!$A321+1)</f>
        <v>0</v>
      </c>
      <c r="G321" s="40" t="str">
        <f t="shared" ca="1" si="18"/>
        <v/>
      </c>
      <c r="H321" s="40" t="str">
        <f t="shared" ca="1" si="19"/>
        <v/>
      </c>
      <c r="I321" s="40" t="str" cm="1">
        <f t="array" aca="1" ref="I321" ca="1">IFERROR(INDEX(LettersRange,6-$H321,$G321),"")</f>
        <v/>
      </c>
    </row>
    <row r="322" spans="1:9" x14ac:dyDescent="0.35">
      <c r="G322" t="str">
        <f t="shared" si="18"/>
        <v/>
      </c>
      <c r="H322" t="str">
        <f t="shared" si="19"/>
        <v/>
      </c>
      <c r="I322" s="39" t="str" cm="1">
        <f t="array" ref="I322">IFERROR(INDEX(LettersRange,6-$H322,$G322),"")</f>
        <v/>
      </c>
    </row>
    <row r="323" spans="1:9" x14ac:dyDescent="0.35">
      <c r="G323" t="str">
        <f t="shared" si="18"/>
        <v/>
      </c>
      <c r="H323" t="str">
        <f t="shared" si="19"/>
        <v/>
      </c>
      <c r="I323" s="39" t="str" cm="1">
        <f t="array" ref="I323">IFERROR(INDEX(LettersRange,6-$H323,$G323),"")</f>
        <v/>
      </c>
    </row>
    <row r="324" spans="1:9" x14ac:dyDescent="0.35">
      <c r="G324" t="str">
        <f t="shared" si="18"/>
        <v/>
      </c>
      <c r="H324" t="str">
        <f t="shared" si="19"/>
        <v/>
      </c>
      <c r="I324" s="39" t="str" cm="1">
        <f t="array" ref="I324">IFERROR(INDEX(LettersRange,6-$H324,$G324),"")</f>
        <v/>
      </c>
    </row>
    <row r="325" spans="1:9" x14ac:dyDescent="0.35">
      <c r="G325" t="str">
        <f t="shared" si="18"/>
        <v/>
      </c>
      <c r="H325" t="str">
        <f t="shared" si="19"/>
        <v/>
      </c>
      <c r="I325" s="39" t="str" cm="1">
        <f t="array" ref="I325">IFERROR(INDEX(LettersRange,6-$H325,$G325),"")</f>
        <v/>
      </c>
    </row>
  </sheetData>
  <conditionalFormatting sqref="A1:I1048576">
    <cfRule type="expression" dxfId="2" priority="1">
      <formula>$D1=0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72D57-E427-45E9-B0D2-831DBD80D93F}">
  <sheetPr>
    <pageSetUpPr fitToPage="1"/>
  </sheetPr>
  <dimension ref="A1:P22"/>
  <sheetViews>
    <sheetView topLeftCell="C1" zoomScaleNormal="100" workbookViewId="0">
      <pane ySplit="1" topLeftCell="A2" activePane="bottomLeft" state="frozen"/>
      <selection pane="bottomLeft" activeCell="K19" sqref="K19"/>
    </sheetView>
  </sheetViews>
  <sheetFormatPr defaultRowHeight="14.5" x14ac:dyDescent="0.35"/>
  <cols>
    <col min="1" max="1" width="25.54296875" customWidth="1"/>
    <col min="2" max="3" width="22.54296875" customWidth="1"/>
    <col min="4" max="4" width="9.81640625" bestFit="1" customWidth="1"/>
    <col min="5" max="5" width="7.1796875" bestFit="1" customWidth="1"/>
    <col min="6" max="6" width="7.1796875" customWidth="1"/>
    <col min="7" max="7" width="3.453125" bestFit="1" customWidth="1"/>
    <col min="8" max="13" width="2.81640625" customWidth="1"/>
    <col min="16" max="16" width="100.54296875" customWidth="1"/>
  </cols>
  <sheetData>
    <row r="1" spans="1:13" x14ac:dyDescent="0.35">
      <c r="A1" s="1" t="s">
        <v>117</v>
      </c>
      <c r="B1" s="1" t="s">
        <v>118</v>
      </c>
      <c r="C1" s="1" t="s">
        <v>119</v>
      </c>
      <c r="D1" s="1" t="s">
        <v>120</v>
      </c>
      <c r="E1" s="1"/>
      <c r="F1" s="1"/>
      <c r="G1" s="4"/>
      <c r="H1" s="4"/>
      <c r="I1" s="4"/>
      <c r="J1" s="4"/>
      <c r="K1" s="4"/>
      <c r="L1" s="4"/>
      <c r="M1" s="4"/>
    </row>
    <row r="2" spans="1:13" ht="14.25" customHeight="1" x14ac:dyDescent="0.35">
      <c r="A2" t="s">
        <v>18</v>
      </c>
      <c r="B2" t="s">
        <v>34</v>
      </c>
      <c r="C2" t="s">
        <v>35</v>
      </c>
      <c r="D2" t="s">
        <v>121</v>
      </c>
      <c r="G2" s="4"/>
      <c r="H2" s="4"/>
      <c r="I2" s="4">
        <v>1</v>
      </c>
      <c r="J2" s="4">
        <v>2</v>
      </c>
      <c r="K2" s="4">
        <v>3</v>
      </c>
      <c r="L2" s="4">
        <v>4</v>
      </c>
      <c r="M2" s="4">
        <v>5</v>
      </c>
    </row>
    <row r="3" spans="1:13" ht="14.25" customHeight="1" x14ac:dyDescent="0.35">
      <c r="A3" t="s">
        <v>19</v>
      </c>
      <c r="B3" t="s">
        <v>41</v>
      </c>
      <c r="C3" t="s">
        <v>46</v>
      </c>
      <c r="D3" t="s">
        <v>122</v>
      </c>
      <c r="G3" s="4"/>
      <c r="H3" s="4">
        <v>5</v>
      </c>
      <c r="I3" s="26">
        <f t="shared" ref="I3:M7" si="0">$H3+I$2</f>
        <v>6</v>
      </c>
      <c r="J3" s="26">
        <f t="shared" si="0"/>
        <v>7</v>
      </c>
      <c r="K3" s="26">
        <f t="shared" si="0"/>
        <v>8</v>
      </c>
      <c r="L3" s="26">
        <f t="shared" si="0"/>
        <v>9</v>
      </c>
      <c r="M3" s="26">
        <f t="shared" si="0"/>
        <v>10</v>
      </c>
    </row>
    <row r="4" spans="1:13" ht="14.25" customHeight="1" x14ac:dyDescent="0.35">
      <c r="A4" t="s">
        <v>20</v>
      </c>
      <c r="B4" t="s">
        <v>85</v>
      </c>
      <c r="C4" t="s">
        <v>52</v>
      </c>
      <c r="D4" t="s">
        <v>123</v>
      </c>
      <c r="G4" s="4"/>
      <c r="H4" s="4">
        <v>4</v>
      </c>
      <c r="I4" s="26">
        <f t="shared" si="0"/>
        <v>5</v>
      </c>
      <c r="J4" s="26">
        <f t="shared" si="0"/>
        <v>6</v>
      </c>
      <c r="K4" s="26">
        <f t="shared" si="0"/>
        <v>7</v>
      </c>
      <c r="L4" s="26">
        <f t="shared" si="0"/>
        <v>8</v>
      </c>
      <c r="M4" s="26">
        <f t="shared" si="0"/>
        <v>9</v>
      </c>
    </row>
    <row r="5" spans="1:13" ht="14.25" customHeight="1" x14ac:dyDescent="0.35">
      <c r="A5" t="s">
        <v>21</v>
      </c>
      <c r="B5" t="s">
        <v>42</v>
      </c>
      <c r="C5" t="s">
        <v>71</v>
      </c>
      <c r="D5" t="s">
        <v>124</v>
      </c>
      <c r="G5" s="4"/>
      <c r="H5" s="4">
        <v>3</v>
      </c>
      <c r="I5" s="26">
        <f t="shared" si="0"/>
        <v>4</v>
      </c>
      <c r="J5" s="26">
        <f t="shared" si="0"/>
        <v>5</v>
      </c>
      <c r="K5" s="26">
        <f t="shared" si="0"/>
        <v>6</v>
      </c>
      <c r="L5" s="26">
        <f t="shared" si="0"/>
        <v>7</v>
      </c>
      <c r="M5" s="26">
        <f t="shared" si="0"/>
        <v>8</v>
      </c>
    </row>
    <row r="6" spans="1:13" ht="14.25" customHeight="1" x14ac:dyDescent="0.35">
      <c r="A6" t="s">
        <v>22</v>
      </c>
      <c r="B6" t="s">
        <v>44</v>
      </c>
      <c r="C6" t="s">
        <v>39</v>
      </c>
      <c r="D6" t="s">
        <v>125</v>
      </c>
      <c r="G6" s="4"/>
      <c r="H6" s="4">
        <v>2</v>
      </c>
      <c r="I6" s="26">
        <f t="shared" si="0"/>
        <v>3</v>
      </c>
      <c r="J6" s="26">
        <f t="shared" si="0"/>
        <v>4</v>
      </c>
      <c r="K6" s="26">
        <f t="shared" si="0"/>
        <v>5</v>
      </c>
      <c r="L6" s="26">
        <f t="shared" si="0"/>
        <v>6</v>
      </c>
      <c r="M6" s="26">
        <f t="shared" si="0"/>
        <v>7</v>
      </c>
    </row>
    <row r="7" spans="1:13" ht="14.25" customHeight="1" x14ac:dyDescent="0.35">
      <c r="A7" t="s">
        <v>23</v>
      </c>
      <c r="G7" s="4"/>
      <c r="H7" s="4">
        <v>1</v>
      </c>
      <c r="I7" s="26">
        <f t="shared" si="0"/>
        <v>2</v>
      </c>
      <c r="J7" s="26">
        <f t="shared" si="0"/>
        <v>3</v>
      </c>
      <c r="K7" s="26">
        <f t="shared" si="0"/>
        <v>4</v>
      </c>
      <c r="L7" s="26">
        <f t="shared" si="0"/>
        <v>5</v>
      </c>
      <c r="M7" s="26">
        <f t="shared" si="0"/>
        <v>6</v>
      </c>
    </row>
    <row r="8" spans="1:13" ht="14.25" customHeight="1" x14ac:dyDescent="0.35">
      <c r="A8" t="s">
        <v>24</v>
      </c>
      <c r="D8" s="52" t="s">
        <v>120</v>
      </c>
      <c r="E8" s="53" t="s">
        <v>125</v>
      </c>
      <c r="G8" s="4"/>
      <c r="H8" s="4"/>
      <c r="I8" s="4"/>
      <c r="J8" s="4"/>
      <c r="K8" s="4"/>
      <c r="L8" s="4"/>
      <c r="M8" s="4"/>
    </row>
    <row r="9" spans="1:13" ht="14.25" customHeight="1" x14ac:dyDescent="0.35">
      <c r="A9" t="s">
        <v>25</v>
      </c>
      <c r="G9" s="4"/>
      <c r="H9" s="4"/>
      <c r="I9" s="4"/>
      <c r="J9" s="4"/>
      <c r="K9" s="4"/>
      <c r="L9" s="4"/>
      <c r="M9" s="4"/>
    </row>
    <row r="10" spans="1:13" ht="14.25" customHeight="1" x14ac:dyDescent="0.35">
      <c r="A10" t="s">
        <v>27</v>
      </c>
      <c r="G10" s="30"/>
      <c r="H10" s="31"/>
      <c r="I10" s="71" t="s">
        <v>126</v>
      </c>
      <c r="J10" s="71"/>
      <c r="K10" s="71"/>
      <c r="L10" s="71"/>
      <c r="M10" s="72"/>
    </row>
    <row r="11" spans="1:13" ht="14.25" customHeight="1" x14ac:dyDescent="0.35">
      <c r="A11" t="s">
        <v>26</v>
      </c>
      <c r="G11" s="32"/>
      <c r="H11" s="33"/>
      <c r="I11" s="33">
        <v>1</v>
      </c>
      <c r="J11" s="33">
        <v>2</v>
      </c>
      <c r="K11" s="33">
        <v>3</v>
      </c>
      <c r="L11" s="33">
        <v>4</v>
      </c>
      <c r="M11" s="35">
        <v>5</v>
      </c>
    </row>
    <row r="12" spans="1:13" ht="14.25" customHeight="1" x14ac:dyDescent="0.35">
      <c r="G12" s="69" t="s">
        <v>127</v>
      </c>
      <c r="H12" s="33">
        <v>5</v>
      </c>
      <c r="I12" s="21" t="s">
        <v>123</v>
      </c>
      <c r="J12" s="21" t="s">
        <v>123</v>
      </c>
      <c r="K12" s="41" t="s">
        <v>121</v>
      </c>
      <c r="L12" s="41" t="s">
        <v>121</v>
      </c>
      <c r="M12" s="42" t="s">
        <v>121</v>
      </c>
    </row>
    <row r="13" spans="1:13" ht="14.25" customHeight="1" x14ac:dyDescent="0.35">
      <c r="G13" s="69"/>
      <c r="H13" s="33">
        <v>4</v>
      </c>
      <c r="I13" s="21" t="s">
        <v>123</v>
      </c>
      <c r="J13" s="21" t="s">
        <v>123</v>
      </c>
      <c r="K13" s="27" t="s">
        <v>121</v>
      </c>
      <c r="L13" s="27" t="s">
        <v>121</v>
      </c>
      <c r="M13" s="43" t="s">
        <v>121</v>
      </c>
    </row>
    <row r="14" spans="1:13" ht="14.25" customHeight="1" x14ac:dyDescent="0.35">
      <c r="G14" s="69"/>
      <c r="H14" s="33">
        <v>3</v>
      </c>
      <c r="I14" s="21" t="s">
        <v>123</v>
      </c>
      <c r="J14" s="55" t="s">
        <v>124</v>
      </c>
      <c r="K14" s="55" t="s">
        <v>124</v>
      </c>
      <c r="L14" s="27" t="s">
        <v>121</v>
      </c>
      <c r="M14" s="43" t="s">
        <v>121</v>
      </c>
    </row>
    <row r="15" spans="1:13" x14ac:dyDescent="0.35">
      <c r="G15" s="69"/>
      <c r="H15" s="33">
        <v>2</v>
      </c>
      <c r="I15" s="44" t="s">
        <v>125</v>
      </c>
      <c r="J15" s="29" t="s">
        <v>125</v>
      </c>
      <c r="K15" s="55" t="s">
        <v>124</v>
      </c>
      <c r="L15" s="28" t="s">
        <v>122</v>
      </c>
      <c r="M15" s="45" t="s">
        <v>122</v>
      </c>
    </row>
    <row r="16" spans="1:13" x14ac:dyDescent="0.35">
      <c r="G16" s="70"/>
      <c r="H16" s="34">
        <v>1</v>
      </c>
      <c r="I16" s="46" t="s">
        <v>125</v>
      </c>
      <c r="J16" s="47" t="s">
        <v>125</v>
      </c>
      <c r="K16" s="56" t="s">
        <v>124</v>
      </c>
      <c r="L16" s="48" t="s">
        <v>122</v>
      </c>
      <c r="M16" s="49" t="s">
        <v>122</v>
      </c>
    </row>
    <row r="17" spans="7:16" x14ac:dyDescent="0.35">
      <c r="G17" s="4"/>
      <c r="H17" s="4"/>
      <c r="I17" s="4"/>
      <c r="J17" s="4"/>
      <c r="K17" s="4"/>
      <c r="L17" s="4"/>
      <c r="M17" s="4"/>
    </row>
    <row r="18" spans="7:16" ht="60" customHeight="1" x14ac:dyDescent="0.35">
      <c r="O18" s="19" t="s">
        <v>121</v>
      </c>
      <c r="P18" s="23" t="s">
        <v>128</v>
      </c>
    </row>
    <row r="19" spans="7:16" ht="60" customHeight="1" x14ac:dyDescent="0.35">
      <c r="O19" s="20" t="s">
        <v>122</v>
      </c>
      <c r="P19" s="23" t="s">
        <v>129</v>
      </c>
    </row>
    <row r="20" spans="7:16" ht="60" customHeight="1" x14ac:dyDescent="0.35">
      <c r="O20" s="21" t="s">
        <v>123</v>
      </c>
      <c r="P20" s="23" t="s">
        <v>130</v>
      </c>
    </row>
    <row r="21" spans="7:16" ht="60" customHeight="1" x14ac:dyDescent="0.35">
      <c r="O21" s="54" t="s">
        <v>124</v>
      </c>
      <c r="P21" s="23" t="s">
        <v>131</v>
      </c>
    </row>
    <row r="22" spans="7:16" ht="60" customHeight="1" x14ac:dyDescent="0.35">
      <c r="O22" s="22" t="s">
        <v>125</v>
      </c>
      <c r="P22" s="23" t="s">
        <v>132</v>
      </c>
    </row>
  </sheetData>
  <mergeCells count="2">
    <mergeCell ref="G12:G16"/>
    <mergeCell ref="I10:M10"/>
  </mergeCells>
  <conditionalFormatting sqref="I3:M7">
    <cfRule type="colorScale" priority="3">
      <colorScale>
        <cfvo type="min"/>
        <cfvo type="percentile" val="50"/>
        <cfvo type="max"/>
        <color rgb="FFF8696B"/>
        <color rgb="FFFFEB84"/>
        <color rgb="FF63BE7B"/>
      </colorScale>
    </cfRule>
  </conditionalFormatting>
  <conditionalFormatting sqref="K12:M13 J14:M14 I15:M16">
    <cfRule type="cellIs" dxfId="1" priority="1" operator="equal">
      <formula>$E$8</formula>
    </cfRule>
  </conditionalFormatting>
  <conditionalFormatting sqref="P18:P22">
    <cfRule type="expression" dxfId="0" priority="2">
      <formula>O18=Section</formula>
    </cfRule>
  </conditionalFormatting>
  <pageMargins left="0.7" right="0.7" top="0.75" bottom="0.75" header="0.3" footer="0.3"/>
  <pageSetup scale="60" fitToWidth="2"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40411AC7CBDC4FB53837EF28736220" ma:contentTypeVersion="16" ma:contentTypeDescription="Create a new document." ma:contentTypeScope="" ma:versionID="0a899ad14da247324a9c1f183a3bf297">
  <xsd:schema xmlns:xsd="http://www.w3.org/2001/XMLSchema" xmlns:xs="http://www.w3.org/2001/XMLSchema" xmlns:p="http://schemas.microsoft.com/office/2006/metadata/properties" xmlns:ns2="46751e9b-86de-4950-bbae-665e16002ec7" xmlns:ns3="5e1404d5-b123-453b-9784-bd200b248461" targetNamespace="http://schemas.microsoft.com/office/2006/metadata/properties" ma:root="true" ma:fieldsID="d4a17789227db03978da8be649333a56" ns2:_="" ns3:_="">
    <xsd:import namespace="46751e9b-86de-4950-bbae-665e16002ec7"/>
    <xsd:import namespace="5e1404d5-b123-453b-9784-bd200b248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51e9b-86de-4950-bbae-665e16002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e8e8d1-967c-4ce8-9933-ba6b1a6339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1404d5-b123-453b-9784-bd200b2484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c0adb70-bda9-4e0b-b414-8b23887eecb3}" ma:internalName="TaxCatchAll" ma:showField="CatchAllData" ma:web="5e1404d5-b123-453b-9784-bd200b2484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e1404d5-b123-453b-9784-bd200b248461" xsi:nil="true"/>
    <lcf76f155ced4ddcb4097134ff3c332f xmlns="46751e9b-86de-4950-bbae-665e16002ec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FDC3BB-5F34-4035-8918-16C4D7D83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51e9b-86de-4950-bbae-665e16002ec7"/>
    <ds:schemaRef ds:uri="5e1404d5-b123-453b-9784-bd200b248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D751BD-D506-4589-AA18-D110C54E9E5F}">
  <ds:schemaRefs>
    <ds:schemaRef ds:uri="http://schemas.microsoft.com/sharepoint/v3/contenttype/forms"/>
  </ds:schemaRefs>
</ds:datastoreItem>
</file>

<file path=customXml/itemProps3.xml><?xml version="1.0" encoding="utf-8"?>
<ds:datastoreItem xmlns:ds="http://schemas.openxmlformats.org/officeDocument/2006/customXml" ds:itemID="{A2427608-6C38-4D9C-BBD9-E176DB690685}">
  <ds:schemaRefs>
    <ds:schemaRef ds:uri="http://schemas.microsoft.com/office/2006/metadata/properties"/>
    <ds:schemaRef ds:uri="http://schemas.microsoft.com/office/infopath/2007/PartnerControls"/>
    <ds:schemaRef ds:uri="5e1404d5-b123-453b-9784-bd200b248461"/>
    <ds:schemaRef ds:uri="46751e9b-86de-4950-bbae-665e16002e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User Guide</vt:lpstr>
      <vt:lpstr>Data Input</vt:lpstr>
      <vt:lpstr>Results</vt:lpstr>
      <vt:lpstr>Report Analysis</vt:lpstr>
      <vt:lpstr>DataTable</vt:lpstr>
      <vt:lpstr>Back End</vt:lpstr>
      <vt:lpstr>LettersRange</vt:lpstr>
      <vt:lpstr>ListUrgency</vt:lpstr>
      <vt:lpstr>ListValue</vt:lpstr>
      <vt:lpstr>Results!Print_Area</vt:lpstr>
      <vt:lpstr>Section</vt:lpstr>
      <vt:lpstr>Results!SelectionArea</vt:lpstr>
      <vt:lpstr>Results!TableArea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Pablo Samamé</dc:creator>
  <cp:keywords/>
  <dc:description/>
  <cp:lastModifiedBy>Beverly Snow</cp:lastModifiedBy>
  <cp:revision/>
  <dcterms:created xsi:type="dcterms:W3CDTF">2015-06-05T18:17:20Z</dcterms:created>
  <dcterms:modified xsi:type="dcterms:W3CDTF">2023-06-14T19:35:03Z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0x0101003A40411AC7CBDC4FB53837EF28736220</vt:lpwstr>
  </property>
  <property fmtid="{D5CDD505-2E9C-101B-9397-08002B2CF9AE}" pid="3" name="MediaServiceImageTags">
    <vt:lpwstr/>
  </property>
</Properties>
</file>